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３０年度決算\02 ②５月公表分←総務省が遅れ９月公表に（さらに決算担当者がメールを認識したのが１０月８日となり、大幅に遅れた）\05 最終版【ＨＰアップ】\"/>
    </mc:Choice>
  </mc:AlternateContent>
  <xr:revisionPtr revIDLastSave="0" documentId="13_ncr:1_{34CB78F3-FA05-42D4-8593-88D10C7BB8FE}" xr6:coauthVersionLast="36" xr6:coauthVersionMax="36" xr10:uidLastSave="{00000000-0000-0000-0000-000000000000}"/>
  <bookViews>
    <workbookView xWindow="5660" yWindow="-260" windowWidth="13830" windowHeight="7410" tabRatio="84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s="1"/>
  <c r="BE34" i="10" l="1"/>
  <c r="BW34" i="10" s="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<sst xmlns="http://schemas.openxmlformats.org/spreadsheetml/2006/main" count="1163" uniqueCount="614">
  <si>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</si>
  <si>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</si>
  <si>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</si>
  <si>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</si>
  <si>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</si>
  <si>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</si>
  <si>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</si>
  <si>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</si>
  <si>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</si>
  <si>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</si>
  <si>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</si>
  <si>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</si>
  <si>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</si>
  <si>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</si>
  <si>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</si>
  <si>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</si>
  <si>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</si>
  <si>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</si>
  <si>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</si>
  <si>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</si>
  <si>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</si>
  <si>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</si>
  <si>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</si>
  <si>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</si>
  <si>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</si>
  <si>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</si>
  <si>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</si>
  <si>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</si>
  <si>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</si>
  <si>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</si>
  <si>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</si>
  <si>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</si>
  <si>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</si>
  <si>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</si>
  <si>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</si>
  <si>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</si>
  <si>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</si>
  <si>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</si>
  <si>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</si>
  <si>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</si>
  <si>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</si>
  <si>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</si>
  <si>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</si>
  <si>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</si>
  <si>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</si>
  <si>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</si>
  <si>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</si>
  <si>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</si>
  <si>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</si>
  <si>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</si>
  <si>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</si>
  <si>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</si>
  <si>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</si>
  <si>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</si>
  <si>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</si>
  <si>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</si>
  <si>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</si>
  <si>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</si>
  <si>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</si>
  <si>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</si>
  <si>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</si>
  <si>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</si>
  <si>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</si>
  <si>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</si>
  <si>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</si>
  <si>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</si>
  <si>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</si>
  <si>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</si>
  <si>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</si>
  <si>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</si>
  <si>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</si>
  <si>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</si>
  <si>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</si>
  <si>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</si>
  <si>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</si>
  <si>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</si>
  <si>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</si>
  <si>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</si>
  <si>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</si>
  <si>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</si>
  <si>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</si>
  <si>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</si>
  <si>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</si>
  <si>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</si>
  <si>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</si>
  <si>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</si>
  <si>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</si>
  <si>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</si>
  <si>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</si>
  <si>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</si>
  <si>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</si>
  <si>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</si>
  <si>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</si>
  <si>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</si>
  <si>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</si>
  <si>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</si>
  <si>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</si>
  <si>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</si>
  <si>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南山城村</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</si>
  <si>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</si>
  <si>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</si>
  <si>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</si>
  <si>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</si>
  <si>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</si>
  <si>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</si>
  <si>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</si>
  <si>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</si>
  <si>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</si>
  <si>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</si>
  <si>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</si>
  <si>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</si>
  <si>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</si>
  <si>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</si>
  <si>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</si>
  <si>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</si>
  <si>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</si>
  <si>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</si>
  <si>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</si>
  <si>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</si>
  <si>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</si>
  <si>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</si>
  <si>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</si>
  <si>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</si>
  <si>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</si>
  <si>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</si>
  <si>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</si>
  <si>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</si>
  <si>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</si>
  <si>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</si>
  <si>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</si>
  <si>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</si>
  <si>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</si>
  <si>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</si>
  <si>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</si>
  <si>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</si>
  <si>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</si>
  <si>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</si>
  <si>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</si>
  <si>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</si>
  <si>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</si>
  <si>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</si>
  <si>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</si>
  <si>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</si>
  <si>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</si>
  <si>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</si>
  <si>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</si>
  <si>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</si>
  <si>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</si>
  <si>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</si>
  <si>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</si>
  <si>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</si>
  <si>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4"/>
  </si>
  <si>
    <t>うち日本人(％)</t>
    <phoneticPr fontId="5"/>
  </si>
  <si>
    <t>-2.7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</si>
  <si>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</si>
  <si>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</si>
  <si>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</si>
  <si>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</si>
  <si>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</si>
  <si>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</si>
  <si>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</si>
  <si>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</si>
  <si>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</si>
  <si>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</si>
  <si>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</si>
  <si>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</si>
  <si>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</si>
  <si>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</si>
  <si>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</si>
  <si>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</si>
  <si>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</si>
  <si>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</si>
  <si>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</si>
  <si>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</si>
  <si>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</si>
  <si>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</si>
  <si>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</si>
  <si>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</si>
  <si>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</si>
  <si>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</si>
  <si>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</si>
  <si>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</si>
  <si>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</si>
  <si>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</si>
  <si>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</si>
  <si>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</si>
  <si>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</si>
  <si>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</si>
  <si>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</si>
  <si>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</si>
  <si>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</si>
  <si>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</si>
  <si>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</si>
  <si>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</si>
  <si>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</si>
  <si>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</si>
  <si>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</si>
  <si>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</si>
  <si>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</si>
  <si>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</si>
  <si>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</si>
  <si>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</si>
  <si>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</si>
  <si>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</si>
  <si>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</si>
  <si>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</si>
  <si>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</si>
  <si>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</si>
  <si>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</si>
  <si>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</si>
  <si>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</si>
  <si>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</si>
  <si>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</si>
  <si>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</si>
  <si>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</si>
  <si>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</si>
  <si>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</si>
  <si>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京都府南山城村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</si>
  <si>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</si>
  <si>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</si>
  <si>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</si>
  <si>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</si>
  <si>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</si>
  <si>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</si>
  <si>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</si>
  <si>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</si>
  <si>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</si>
  <si>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</si>
  <si>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</si>
  <si>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</si>
  <si>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</si>
  <si>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</si>
  <si>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</si>
  <si>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</si>
  <si>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</si>
  <si>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</si>
  <si>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</si>
  <si>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</si>
  <si>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</si>
  <si>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</si>
  <si>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</si>
  <si>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</si>
  <si>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</si>
  <si>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</si>
  <si>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</si>
  <si>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</si>
  <si>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</si>
  <si>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</si>
  <si>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</si>
  <si>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t>
    <phoneticPr fontId="5"/>
  </si>
  <si>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</si>
  <si>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</si>
  <si>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</si>
  <si>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</si>
  <si>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</si>
  <si>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</si>
  <si>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</si>
  <si>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</si>
  <si>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</si>
  <si>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</si>
  <si>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</si>
  <si>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</si>
  <si>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</si>
  <si>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</si>
  <si>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</si>
  <si>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</si>
  <si>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</si>
  <si>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</si>
  <si>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</si>
  <si>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</si>
  <si>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</si>
  <si>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</si>
  <si>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</si>
  <si>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</si>
  <si>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</si>
  <si>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</si>
  <si>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</si>
  <si>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</si>
  <si>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</si>
  <si>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</si>
  <si>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</si>
  <si>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</si>
  <si>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</si>
  <si>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</si>
  <si>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</si>
  <si>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</si>
  <si>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</si>
  <si>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</si>
  <si>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</si>
  <si>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</si>
  <si>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</si>
  <si>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</si>
  <si>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</si>
  <si>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</si>
  <si>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</si>
  <si>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</si>
  <si>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</si>
  <si>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</si>
  <si>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</si>
  <si>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</si>
  <si>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</si>
  <si>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</si>
  <si>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</si>
  <si>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</si>
  <si>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</si>
  <si>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</si>
  <si>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</si>
  <si>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</si>
  <si>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</si>
  <si>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</si>
  <si>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</si>
  <si>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</si>
  <si>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</si>
  <si>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</si>
  <si>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</si>
  <si>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</si>
  <si>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</si>
  <si>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</si>
  <si>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</si>
  <si>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</si>
  <si>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</si>
  <si>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</si>
  <si>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</si>
  <si>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</si>
  <si>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</si>
  <si>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</si>
  <si>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</si>
  <si>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</si>
  <si>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</si>
  <si>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</si>
  <si>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</si>
  <si>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</si>
  <si>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</si>
  <si>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</si>
  <si>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</si>
  <si>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</si>
  <si>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</si>
  <si>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</si>
  <si>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</si>
  <si>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</si>
  <si>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</si>
  <si>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</si>
  <si>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</si>
  <si>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</si>
  <si>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</si>
  <si>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</si>
  <si>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</si>
  <si>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</si>
  <si>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</si>
  <si>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</si>
  <si>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</si>
  <si>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</si>
  <si>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</si>
  <si>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</si>
  <si>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</si>
  <si>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</si>
  <si>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</si>
  <si>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</si>
  <si>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</si>
  <si>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</si>
  <si>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</si>
  <si>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</si>
  <si>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</si>
  <si>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</si>
  <si>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</si>
  <si>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</si>
  <si>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</si>
  <si>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京都府南山城村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</si>
  <si>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</si>
  <si>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</si>
  <si>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</si>
  <si>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</si>
  <si>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</si>
  <si>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</si>
  <si>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</si>
  <si>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</si>
  <si>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</si>
  <si>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</si>
  <si>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</si>
  <si>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</si>
  <si>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</si>
  <si>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</si>
  <si>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</si>
  <si>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</si>
  <si>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</si>
  <si>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</si>
  <si>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</si>
  <si>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</si>
  <si>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高度情報ネットワーク特別会計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</si>
  <si>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</si>
  <si>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</si>
  <si>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</si>
  <si>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</si>
  <si>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</si>
  <si>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</si>
  <si>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</si>
  <si>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</si>
  <si>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</si>
  <si>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</si>
  <si>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</si>
  <si>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</si>
  <si>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</si>
  <si>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</si>
  <si>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</si>
  <si>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</si>
  <si>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介護保険特別会計（サービス事業勘定）</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</si>
  <si>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</si>
  <si>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</si>
  <si>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</si>
  <si>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</si>
  <si>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</si>
  <si>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</si>
  <si>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</si>
  <si>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</si>
  <si>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</si>
  <si>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</si>
  <si>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</si>
  <si>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</si>
  <si>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</si>
  <si>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</si>
  <si>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</si>
  <si>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</si>
  <si>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</si>
  <si>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</si>
  <si>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</si>
  <si>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</si>
  <si>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</si>
  <si>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</si>
  <si>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</si>
  <si>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</si>
  <si>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</si>
  <si>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</si>
  <si>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</si>
  <si>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</si>
  <si>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</si>
  <si>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</si>
  <si>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</si>
  <si>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</si>
  <si>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</si>
  <si>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</si>
  <si>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</si>
  <si>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</si>
  <si>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</si>
  <si>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</si>
  <si>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</si>
  <si>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</si>
  <si>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</si>
  <si>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</si>
  <si>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</si>
  <si>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</si>
  <si>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</si>
  <si>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</si>
  <si>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</si>
  <si>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</si>
  <si>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</si>
  <si>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</si>
  <si>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</si>
  <si>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</si>
  <si>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</si>
  <si>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</si>
  <si>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</si>
  <si>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</si>
  <si>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</si>
  <si>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</si>
  <si>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</si>
  <si>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</si>
  <si>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</si>
  <si>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</si>
  <si>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</si>
  <si>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</si>
  <si>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</si>
  <si>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</si>
  <si>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</si>
  <si>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</si>
  <si>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</si>
  <si>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</si>
  <si>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</si>
  <si>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</si>
  <si>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</si>
  <si>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</si>
  <si>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</si>
  <si>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</si>
  <si>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</si>
  <si>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</si>
  <si>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</si>
  <si>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</si>
  <si>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</si>
  <si>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</si>
  <si>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</si>
  <si>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</si>
  <si>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</si>
  <si>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</si>
  <si>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</si>
  <si>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</si>
  <si>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</si>
  <si>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</si>
  <si>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</si>
  <si>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</si>
  <si>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</si>
  <si>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</si>
  <si>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</si>
  <si>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</si>
  <si>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</si>
  <si>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</si>
  <si>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</si>
  <si>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</si>
  <si>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</si>
  <si>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</si>
  <si>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</si>
  <si>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</si>
  <si>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</si>
  <si>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</si>
  <si>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</si>
  <si>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</si>
  <si>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</si>
  <si>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</si>
  <si>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</si>
  <si>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</si>
  <si>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</si>
  <si>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</si>
  <si>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</si>
  <si>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</si>
  <si>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</si>
  <si>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</si>
  <si>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</si>
  <si>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</si>
  <si>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</si>
  <si>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</si>
  <si>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</si>
  <si>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</si>
  <si>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</si>
  <si>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</si>
  <si>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</si>
  <si>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</si>
  <si>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</si>
  <si>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</si>
  <si>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</si>
  <si>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</si>
  <si>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</si>
  <si>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</si>
  <si>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</si>
  <si>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</si>
  <si>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</si>
  <si>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</si>
  <si>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</si>
  <si>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</si>
  <si>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</si>
  <si>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</si>
  <si>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</si>
  <si>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</si>
  <si>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</si>
  <si>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</si>
  <si>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</si>
  <si>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</si>
  <si>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</si>
  <si>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</si>
  <si>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</si>
  <si>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</si>
  <si>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</si>
  <si>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1.86</t>
  </si>
  <si>
    <t>▲ 0.28</t>
  </si>
  <si>
    <t>▲ 7.68</t>
  </si>
  <si>
    <t>国民健康保険特別会計</t>
  </si>
  <si>
    <t>一般会計</t>
  </si>
  <si>
    <t>介護保険特別会計（保険事業勘定）</t>
  </si>
  <si>
    <t>高度情報ネットワーク特別会計</t>
  </si>
  <si>
    <t>簡易水道特別会計</t>
  </si>
  <si>
    <t>後期高齢者医療特別会計</t>
  </si>
  <si>
    <t>介護保険特別会計（サービス事業勘定）</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</si>
  <si>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</si>
  <si>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</si>
  <si>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</si>
  <si>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</si>
  <si>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</si>
  <si>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</si>
  <si>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</si>
  <si>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</si>
  <si>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</si>
  <si>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国民健康保険山城病院組合（病院事業会計）</t>
  </si>
  <si>
    <t>国民健康保険山城病院組合（介護老人保健施設事業会計）</t>
  </si>
  <si>
    <t>京都府市町村職員退職手当組合</t>
  </si>
  <si>
    <t>京都府市町村議会議員公務災害補償等組合</t>
  </si>
  <si>
    <t>相楽中部消防組合</t>
  </si>
  <si>
    <t>相楽郡広域事務組合（一般会計）</t>
  </si>
  <si>
    <t>相楽郡広域事務組合
（相楽地区ふるさと市町村圏振興事業特別会計）</t>
  </si>
  <si>
    <t>京都府自治会館管理組合</t>
  </si>
  <si>
    <t>京都府後期高齢者医療広域連合
（一般会計）</t>
  </si>
  <si>
    <t>京都府後期高齢者医療広域連合
（後期高齢者医療特別会計）</t>
  </si>
  <si>
    <t>相楽東部広域連合</t>
  </si>
  <si>
    <t>京都地方税機構</t>
  </si>
  <si>
    <t>-</t>
    <phoneticPr fontId="2"/>
  </si>
  <si>
    <t>-</t>
    <phoneticPr fontId="2"/>
  </si>
  <si>
    <t>-</t>
    <phoneticPr fontId="2"/>
  </si>
  <si>
    <t>南山城</t>
    <rPh sb="0" eb="1">
      <t>ミナミ</t>
    </rPh>
    <rPh sb="1" eb="3">
      <t>ヤマシロ</t>
    </rPh>
    <phoneticPr fontId="2"/>
  </si>
  <si>
    <t>-</t>
    <phoneticPr fontId="2"/>
  </si>
  <si>
    <t>-</t>
    <phoneticPr fontId="2"/>
  </si>
  <si>
    <t>-</t>
    <phoneticPr fontId="2"/>
  </si>
  <si>
    <t>電源立地地域対策交付金基金</t>
    <rPh sb="0" eb="4">
      <t>デンゲンリッチ</t>
    </rPh>
    <rPh sb="4" eb="6">
      <t>チイキ</t>
    </rPh>
    <rPh sb="6" eb="8">
      <t>タイサク</t>
    </rPh>
    <rPh sb="8" eb="11">
      <t>コウフキン</t>
    </rPh>
    <rPh sb="11" eb="13">
      <t>キキン</t>
    </rPh>
    <phoneticPr fontId="2"/>
  </si>
  <si>
    <t>ふるさと南山城村みらい応援基金</t>
    <rPh sb="4" eb="8">
      <t>ミナミヤマシロムラ</t>
    </rPh>
    <rPh sb="11" eb="13">
      <t>オウエン</t>
    </rPh>
    <rPh sb="13" eb="15">
      <t>キキン</t>
    </rPh>
    <phoneticPr fontId="2"/>
  </si>
  <si>
    <t>文化振興基金</t>
    <rPh sb="0" eb="2">
      <t>ブンカ</t>
    </rPh>
    <rPh sb="2" eb="4">
      <t>シンコウ</t>
    </rPh>
    <rPh sb="4" eb="6">
      <t>キキン</t>
    </rPh>
    <phoneticPr fontId="2"/>
  </si>
  <si>
    <t>ふるさとづくり基金</t>
    <rPh sb="7" eb="9">
      <t>キキン</t>
    </rPh>
    <phoneticPr fontId="2"/>
  </si>
  <si>
    <t>中山間・ふるさと・水と土保全基金</t>
    <rPh sb="0" eb="1">
      <t>チュウ</t>
    </rPh>
    <rPh sb="1" eb="3">
      <t>サンカン</t>
    </rPh>
    <rPh sb="9" eb="10">
      <t>ミズ</t>
    </rPh>
    <rPh sb="11" eb="12">
      <t>ツチ</t>
    </rPh>
    <rPh sb="12" eb="14">
      <t>ホゼン</t>
    </rPh>
    <rPh sb="14" eb="1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</si>
  <si>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</si>
  <si>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</si>
  <si>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</si>
  <si>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及び有形固定資産減価償却率ともに類似団体に比べて高い数値となっている。将来負担比率については、統廃合が可能な施設については既に事業を実施（保育所及び小学校については平成14年度から平成18年度にかけて４⇒１にそれぞれ統合）したこと及び道の駅整備に伴う起債の発行等が原因の一つと考えられる。また、統廃合した施設についても引き続き生涯学習センター等で利用しているため、有形固定資産減価償却率が高止まりする結果となっている。今後は、資産の除却も含めた行政運営に努める。</t>
    <rPh sb="121" eb="122">
      <t>オヨ</t>
    </rPh>
    <rPh sb="123" eb="124">
      <t>ミチ</t>
    </rPh>
    <rPh sb="125" eb="126">
      <t>エキ</t>
    </rPh>
    <rPh sb="126" eb="128">
      <t>セイビ</t>
    </rPh>
    <rPh sb="129" eb="130">
      <t>トモナ</t>
    </rPh>
    <rPh sb="131" eb="133">
      <t>キサイ</t>
    </rPh>
    <rPh sb="206" eb="208">
      <t>ケッカ</t>
    </rPh>
    <rPh sb="215" eb="217">
      <t>コンゴ</t>
    </rPh>
    <rPh sb="219" eb="221">
      <t>シサン</t>
    </rPh>
    <rPh sb="222" eb="224">
      <t>ジョキャク</t>
    </rPh>
    <rPh sb="225" eb="226">
      <t>フク</t>
    </rPh>
    <rPh sb="228" eb="230">
      <t>ギョウセイ</t>
    </rPh>
    <rPh sb="230" eb="232">
      <t>ウンエイ</t>
    </rPh>
    <rPh sb="233" eb="234">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</si>
  <si>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</si>
  <si>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</si>
  <si>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</si>
  <si>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</si>
  <si>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</si>
  <si>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</si>
  <si>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近年、将来負担比率及び実質公債費比率ともに減少傾向にあった。平成29年度は若干増加したものの、平成30年度は実質公債費比率は減少、将来負担比率は増加することとなった。これは既に述べているとおり、独自事業の実施に伴う基金の減少等によるものと考えられる。　　
ただ、以前として類似団体と比較した場合、差が広がりつつある（特に将来負担比率）ため、事業の精査、有利な財源確保および基金の積み増し等が必要である。</t>
    <rPh sb="47" eb="49">
      <t>ヘイセイ</t>
    </rPh>
    <rPh sb="51" eb="53">
      <t>ネンド</t>
    </rPh>
    <rPh sb="54" eb="56">
      <t>ジッシツ</t>
    </rPh>
    <rPh sb="56" eb="59">
      <t>コウサイヒ</t>
    </rPh>
    <rPh sb="59" eb="61">
      <t>ヒリツ</t>
    </rPh>
    <rPh sb="62" eb="64">
      <t>ゲンショウ</t>
    </rPh>
    <rPh sb="65" eb="67">
      <t>ショウライ</t>
    </rPh>
    <rPh sb="67" eb="69">
      <t>フタン</t>
    </rPh>
    <rPh sb="69" eb="71">
      <t>ヒリツ</t>
    </rPh>
    <rPh sb="72" eb="74">
      <t>ゾウカ</t>
    </rPh>
    <rPh sb="86" eb="87">
      <t>スデ</t>
    </rPh>
    <rPh sb="88" eb="89">
      <t>ノ</t>
    </rPh>
    <rPh sb="97" eb="99">
      <t>ドクジ</t>
    </rPh>
    <rPh sb="99" eb="101">
      <t>ジギョウ</t>
    </rPh>
    <rPh sb="102" eb="104">
      <t>ジッシ</t>
    </rPh>
    <rPh sb="105" eb="106">
      <t>トモナ</t>
    </rPh>
    <rPh sb="107" eb="109">
      <t>キキン</t>
    </rPh>
    <rPh sb="110" eb="112">
      <t>ゲンショウ</t>
    </rPh>
    <rPh sb="112" eb="113">
      <t>ナド</t>
    </rPh>
    <rPh sb="119" eb="120">
      <t>カンガ</t>
    </rPh>
    <rPh sb="131" eb="133">
      <t>イゼン</t>
    </rPh>
    <rPh sb="136" eb="138">
      <t>ルイジ</t>
    </rPh>
    <rPh sb="138" eb="140">
      <t>ダンタイ</t>
    </rPh>
    <rPh sb="141" eb="143">
      <t>ヒカク</t>
    </rPh>
    <rPh sb="145" eb="147">
      <t>バアイ</t>
    </rPh>
    <rPh sb="148" eb="149">
      <t>サ</t>
    </rPh>
    <rPh sb="150" eb="151">
      <t>ヒロ</t>
    </rPh>
    <rPh sb="158" eb="159">
      <t>トク</t>
    </rPh>
    <rPh sb="160" eb="162">
      <t>ショウライ</t>
    </rPh>
    <rPh sb="162" eb="164">
      <t>フタン</t>
    </rPh>
    <rPh sb="164" eb="166">
      <t>ヒリツ</t>
    </rPh>
    <rPh sb="170" eb="172">
      <t>ジギョウ</t>
    </rPh>
    <rPh sb="173" eb="175">
      <t>セイサ</t>
    </rPh>
    <rPh sb="176" eb="178">
      <t>ユウリ</t>
    </rPh>
    <rPh sb="179" eb="181">
      <t>ザイゲン</t>
    </rPh>
    <rPh sb="181" eb="183">
      <t>カクホ</t>
    </rPh>
    <rPh sb="186" eb="188">
      <t>キキン</t>
    </rPh>
    <rPh sb="189" eb="190">
      <t>ツ</t>
    </rPh>
    <rPh sb="191" eb="192">
      <t>マ</t>
    </rPh>
    <rPh sb="193" eb="194">
      <t>ナド</t>
    </rPh>
    <rPh sb="195" eb="197">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</si>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</sst>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B60F5BC-CA28-4728-AB1B-E63DD195C83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291945</c:v>
                </c:pt>
                <c:pt idx="3">
                  <c:v>291173</c:v>
                </c:pt>
                <c:pt idx="4">
                  <c:v>271581</c:v>
                </c:pt>
              </c:numCache>
            </c:numRef>
          </c:val>
          <c:smooth val="0"/>
          <c:extLst>
            <c:ext xmlns:c16="http://schemas.microsoft.com/office/drawing/2014/chart" uri="{C3380CC4-5D6E-409C-BE32-E72D297353CC}">
              <c16:uniqueId val="{00000000-FC48-4AC4-A754-DDEFAD41896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91093</c:v>
                </c:pt>
                <c:pt idx="1">
                  <c:v>129295</c:v>
                </c:pt>
                <c:pt idx="2">
                  <c:v>413082</c:v>
                </c:pt>
                <c:pt idx="3">
                  <c:v>115846</c:v>
                </c:pt>
                <c:pt idx="4">
                  <c:v>102485</c:v>
                </c:pt>
              </c:numCache>
            </c:numRef>
          </c:val>
          <c:smooth val="0"/>
          <c:extLst>
            <c:ext xmlns:c16="http://schemas.microsoft.com/office/drawing/2014/chart" uri="{C3380CC4-5D6E-409C-BE32-E72D297353CC}">
              <c16:uniqueId val="{00000001-FC48-4AC4-A754-DDEFAD41896B}"/>
            </c:ext>
          </c:extLst>
        </c:ser>
        <c:dLbls>
          <c:showLegendKey val="0"/>
          <c:showVal val="0"/>
          <c:showCatName val="0"/>
          <c:showSerName val="0"/>
          <c:showPercent val="0"/>
          <c:showBubbleSize val="0"/>
        </c:dLbls>
        <c:marker val="1"/>
        <c:smooth val="0"/>
        <c:axId val="167609088"/>
        <c:axId val="212323712"/>
      </c:lineChart>
      <c:catAx>
        <c:axId val="167609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2323712"/>
        <c:crosses val="autoZero"/>
        <c:auto val="1"/>
        <c:lblAlgn val="ctr"/>
        <c:lblOffset val="100"/>
        <c:tickLblSkip val="1"/>
        <c:tickMarkSkip val="1"/>
        <c:noMultiLvlLbl val="0"/>
      </c:catAx>
      <c:valAx>
        <c:axId val="212323712"/>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609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3.07</c:v>
                </c:pt>
                <c:pt idx="1">
                  <c:v>4.04</c:v>
                </c:pt>
                <c:pt idx="2">
                  <c:v>6.09</c:v>
                </c:pt>
                <c:pt idx="3">
                  <c:v>1.31</c:v>
                </c:pt>
                <c:pt idx="4">
                  <c:v>2.66</c:v>
                </c:pt>
              </c:numCache>
            </c:numRef>
          </c:val>
          <c:extLst>
            <c:ext xmlns:c16="http://schemas.microsoft.com/office/drawing/2014/chart" uri="{C3380CC4-5D6E-409C-BE32-E72D297353CC}">
              <c16:uniqueId val="{00000000-7E7D-4F6D-8F45-66E1A24989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31.55</c:v>
                </c:pt>
                <c:pt idx="1">
                  <c:v>27.84</c:v>
                </c:pt>
                <c:pt idx="2">
                  <c:v>31.18</c:v>
                </c:pt>
                <c:pt idx="3">
                  <c:v>31.8</c:v>
                </c:pt>
                <c:pt idx="4">
                  <c:v>33.28</c:v>
                </c:pt>
              </c:numCache>
            </c:numRef>
          </c:val>
          <c:extLst>
            <c:ext xmlns:c16="http://schemas.microsoft.com/office/drawing/2014/chart" uri="{C3380CC4-5D6E-409C-BE32-E72D297353CC}">
              <c16:uniqueId val="{00000001-7E7D-4F6D-8F45-66E1A24989DA}"/>
            </c:ext>
          </c:extLst>
        </c:ser>
        <c:dLbls>
          <c:showLegendKey val="0"/>
          <c:showVal val="0"/>
          <c:showCatName val="0"/>
          <c:showSerName val="0"/>
          <c:showPercent val="0"/>
          <c:showBubbleSize val="0"/>
        </c:dLbls>
        <c:gapWidth val="250"/>
        <c:overlap val="100"/>
        <c:axId val="219768704"/>
        <c:axId val="219774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-1.86</c:v>
                </c:pt>
                <c:pt idx="1">
                  <c:v>-0.28000000000000003</c:v>
                </c:pt>
                <c:pt idx="2">
                  <c:v>4.3499999999999996</c:v>
                </c:pt>
                <c:pt idx="3">
                  <c:v>-7.68</c:v>
                </c:pt>
                <c:pt idx="4">
                  <c:v>2.68</c:v>
                </c:pt>
              </c:numCache>
            </c:numRef>
          </c:val>
          <c:smooth val="0"/>
          <c:extLst>
            <c:ext xmlns:c16="http://schemas.microsoft.com/office/drawing/2014/chart" uri="{C3380CC4-5D6E-409C-BE32-E72D297353CC}">
              <c16:uniqueId val="{00000002-7E7D-4F6D-8F45-66E1A24989DA}"/>
            </c:ext>
          </c:extLst>
        </c:ser>
        <c:dLbls>
          <c:showLegendKey val="0"/>
          <c:showVal val="0"/>
          <c:showCatName val="0"/>
          <c:showSerName val="0"/>
          <c:showPercent val="0"/>
          <c:showBubbleSize val="0"/>
        </c:dLbls>
        <c:marker val="1"/>
        <c:smooth val="0"/>
        <c:axId val="219768704"/>
        <c:axId val="219774976"/>
      </c:lineChart>
      <c:catAx>
        <c:axId val="219768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9774976"/>
        <c:crosses val="autoZero"/>
        <c:auto val="1"/>
        <c:lblAlgn val="ctr"/>
        <c:lblOffset val="100"/>
        <c:tickLblSkip val="1"/>
        <c:tickMarkSkip val="1"/>
        <c:noMultiLvlLbl val="0"/>
      </c:catAx>
      <c:valAx>
        <c:axId val="219774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768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A63-4CB0-A865-8A4202A871B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A63-4CB0-A865-8A4202A871B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A63-4CB0-A865-8A4202A871BB}"/>
            </c:ext>
          </c:extLst>
        </c:ser>
        <c:ser>
          <c:idx val="3"/>
          <c:order val="3"/>
          <c:tx>
            <c:strRef>
              <c:f>データシート!$A$30</c:f>
              <c:strCache>
                <c:ptCount val="1"/>
                <c:pt idx="0">
                  <c:v>介護保険特別会計（サービス事業勘定）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0.02</c:v>
                </c:pt>
                <c:pt idx="4">
                  <c:v>#N/A</c:v>
                </c:pt>
                <c:pt idx="5">
                  <c:v>0.03</c:v>
                </c:pt>
                <c:pt idx="6">
                  <c:v>#N/A</c:v>
                </c:pt>
                <c:pt idx="7">
                  <c:v>0.04</c:v>
                </c:pt>
                <c:pt idx="8">
                  <c:v>#N/A</c:v>
                </c:pt>
                <c:pt idx="9">
                  <c:v>0.01</c:v>
                </c:pt>
              </c:numCache>
            </c:numRef>
          </c:val>
          <c:extLst>
            <c:ext xmlns:c16="http://schemas.microsoft.com/office/drawing/2014/chart" uri="{C3380CC4-5D6E-409C-BE32-E72D297353CC}">
              <c16:uniqueId val="{00000003-DA63-4CB0-A865-8A4202A871B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7.0000000000000007E-2</c:v>
                </c:pt>
                <c:pt idx="2">
                  <c:v>#N/A</c:v>
                </c:pt>
                <c:pt idx="3">
                  <c:v>0.05</c:v>
                </c:pt>
                <c:pt idx="4">
                  <c:v>#N/A</c:v>
                </c:pt>
                <c:pt idx="5">
                  <c:v>7.0000000000000007E-2</c:v>
                </c:pt>
                <c:pt idx="6">
                  <c:v>#N/A</c:v>
                </c:pt>
                <c:pt idx="7">
                  <c:v>0.11</c:v>
                </c:pt>
                <c:pt idx="8">
                  <c:v>#N/A</c:v>
                </c:pt>
                <c:pt idx="9">
                  <c:v>0.11</c:v>
                </c:pt>
              </c:numCache>
            </c:numRef>
          </c:val>
          <c:extLst>
            <c:ext xmlns:c16="http://schemas.microsoft.com/office/drawing/2014/chart" uri="{C3380CC4-5D6E-409C-BE32-E72D297353CC}">
              <c16:uniqueId val="{00000004-DA63-4CB0-A865-8A4202A871BB}"/>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0.04</c:v>
                </c:pt>
                <c:pt idx="2">
                  <c:v>#N/A</c:v>
                </c:pt>
                <c:pt idx="3">
                  <c:v>0.16</c:v>
                </c:pt>
                <c:pt idx="4">
                  <c:v>#N/A</c:v>
                </c:pt>
                <c:pt idx="5">
                  <c:v>0.2</c:v>
                </c:pt>
                <c:pt idx="6">
                  <c:v>#N/A</c:v>
                </c:pt>
                <c:pt idx="7">
                  <c:v>0.61</c:v>
                </c:pt>
                <c:pt idx="8">
                  <c:v>#N/A</c:v>
                </c:pt>
                <c:pt idx="9">
                  <c:v>0.26</c:v>
                </c:pt>
              </c:numCache>
            </c:numRef>
          </c:val>
          <c:extLst>
            <c:ext xmlns:c16="http://schemas.microsoft.com/office/drawing/2014/chart" uri="{C3380CC4-5D6E-409C-BE32-E72D297353CC}">
              <c16:uniqueId val="{00000005-DA63-4CB0-A865-8A4202A871BB}"/>
            </c:ext>
          </c:extLst>
        </c:ser>
        <c:ser>
          <c:idx val="6"/>
          <c:order val="6"/>
          <c:tx>
            <c:strRef>
              <c:f>データシート!$A$33</c:f>
              <c:strCache>
                <c:ptCount val="1"/>
                <c:pt idx="0">
                  <c:v>高度情報ネットワーク特別会計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0.19</c:v>
                </c:pt>
                <c:pt idx="2">
                  <c:v>#N/A</c:v>
                </c:pt>
                <c:pt idx="3">
                  <c:v>0.11</c:v>
                </c:pt>
                <c:pt idx="4">
                  <c:v>#N/A</c:v>
                </c:pt>
                <c:pt idx="5">
                  <c:v>0.11</c:v>
                </c:pt>
                <c:pt idx="6">
                  <c:v>#N/A</c:v>
                </c:pt>
                <c:pt idx="7">
                  <c:v>0.16</c:v>
                </c:pt>
                <c:pt idx="8">
                  <c:v>#N/A</c:v>
                </c:pt>
                <c:pt idx="9">
                  <c:v>0.44</c:v>
                </c:pt>
              </c:numCache>
            </c:numRef>
          </c:val>
          <c:extLst>
            <c:ext xmlns:c16="http://schemas.microsoft.com/office/drawing/2014/chart" uri="{C3380CC4-5D6E-409C-BE32-E72D297353CC}">
              <c16:uniqueId val="{00000006-DA63-4CB0-A865-8A4202A871BB}"/>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0.12</c:v>
                </c:pt>
                <c:pt idx="2">
                  <c:v>#N/A</c:v>
                </c:pt>
                <c:pt idx="3">
                  <c:v>1.04</c:v>
                </c:pt>
                <c:pt idx="4">
                  <c:v>#N/A</c:v>
                </c:pt>
                <c:pt idx="5">
                  <c:v>0.98</c:v>
                </c:pt>
                <c:pt idx="6">
                  <c:v>#N/A</c:v>
                </c:pt>
                <c:pt idx="7">
                  <c:v>1.32</c:v>
                </c:pt>
                <c:pt idx="8">
                  <c:v>#N/A</c:v>
                </c:pt>
                <c:pt idx="9">
                  <c:v>0.98</c:v>
                </c:pt>
              </c:numCache>
            </c:numRef>
          </c:val>
          <c:extLst>
            <c:ext xmlns:c16="http://schemas.microsoft.com/office/drawing/2014/chart" uri="{C3380CC4-5D6E-409C-BE32-E72D297353CC}">
              <c16:uniqueId val="{00000007-DA63-4CB0-A865-8A4202A871B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2.88</c:v>
                </c:pt>
                <c:pt idx="2">
                  <c:v>#N/A</c:v>
                </c:pt>
                <c:pt idx="3">
                  <c:v>3.93</c:v>
                </c:pt>
                <c:pt idx="4">
                  <c:v>#N/A</c:v>
                </c:pt>
                <c:pt idx="5">
                  <c:v>5.97</c:v>
                </c:pt>
                <c:pt idx="6">
                  <c:v>#N/A</c:v>
                </c:pt>
                <c:pt idx="7">
                  <c:v>1.1499999999999999</c:v>
                </c:pt>
                <c:pt idx="8">
                  <c:v>#N/A</c:v>
                </c:pt>
                <c:pt idx="9">
                  <c:v>2.21</c:v>
                </c:pt>
              </c:numCache>
            </c:numRef>
          </c:val>
          <c:extLst>
            <c:ext xmlns:c16="http://schemas.microsoft.com/office/drawing/2014/chart" uri="{C3380CC4-5D6E-409C-BE32-E72D297353CC}">
              <c16:uniqueId val="{00000008-DA63-4CB0-A865-8A4202A871BB}"/>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3.35</c:v>
                </c:pt>
                <c:pt idx="2">
                  <c:v>#N/A</c:v>
                </c:pt>
                <c:pt idx="3">
                  <c:v>0.76</c:v>
                </c:pt>
                <c:pt idx="4">
                  <c:v>#N/A</c:v>
                </c:pt>
                <c:pt idx="5">
                  <c:v>0.99</c:v>
                </c:pt>
                <c:pt idx="6">
                  <c:v>#N/A</c:v>
                </c:pt>
                <c:pt idx="7">
                  <c:v>2.0699999999999998</c:v>
                </c:pt>
                <c:pt idx="8">
                  <c:v>#N/A</c:v>
                </c:pt>
                <c:pt idx="9">
                  <c:v>3.96</c:v>
                </c:pt>
              </c:numCache>
            </c:numRef>
          </c:val>
          <c:extLst>
            <c:ext xmlns:c16="http://schemas.microsoft.com/office/drawing/2014/chart" uri="{C3380CC4-5D6E-409C-BE32-E72D297353CC}">
              <c16:uniqueId val="{00000009-DA63-4CB0-A865-8A4202A871BB}"/>
            </c:ext>
          </c:extLst>
        </c:ser>
        <c:dLbls>
          <c:showLegendKey val="0"/>
          <c:showVal val="0"/>
          <c:showCatName val="0"/>
          <c:showSerName val="0"/>
          <c:showPercent val="0"/>
          <c:showBubbleSize val="0"/>
        </c:dLbls>
        <c:gapWidth val="150"/>
        <c:overlap val="100"/>
        <c:axId val="219849088"/>
        <c:axId val="219850624"/>
      </c:barChart>
      <c:catAx>
        <c:axId val="219849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9850624"/>
        <c:crosses val="autoZero"/>
        <c:auto val="1"/>
        <c:lblAlgn val="ctr"/>
        <c:lblOffset val="100"/>
        <c:tickLblSkip val="1"/>
        <c:tickMarkSkip val="1"/>
        <c:noMultiLvlLbl val="0"/>
      </c:catAx>
      <c:valAx>
        <c:axId val="219850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849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383</c:v>
                </c:pt>
                <c:pt idx="5">
                  <c:v>370</c:v>
                </c:pt>
                <c:pt idx="8">
                  <c:v>340</c:v>
                </c:pt>
                <c:pt idx="11">
                  <c:v>300</c:v>
                </c:pt>
                <c:pt idx="14">
                  <c:v>264</c:v>
                </c:pt>
              </c:numCache>
            </c:numRef>
          </c:val>
          <c:extLst>
            <c:ext xmlns:c16="http://schemas.microsoft.com/office/drawing/2014/chart" uri="{C3380CC4-5D6E-409C-BE32-E72D297353CC}">
              <c16:uniqueId val="{00000000-8F36-4DC4-9553-A4874CAD80B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F36-4DC4-9553-A4874CAD80B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F36-4DC4-9553-A4874CAD80B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36</c:v>
                </c:pt>
                <c:pt idx="3">
                  <c:v>30</c:v>
                </c:pt>
                <c:pt idx="6">
                  <c:v>28</c:v>
                </c:pt>
                <c:pt idx="9">
                  <c:v>33</c:v>
                </c:pt>
                <c:pt idx="12">
                  <c:v>26</c:v>
                </c:pt>
              </c:numCache>
            </c:numRef>
          </c:val>
          <c:extLst>
            <c:ext xmlns:c16="http://schemas.microsoft.com/office/drawing/2014/chart" uri="{C3380CC4-5D6E-409C-BE32-E72D297353CC}">
              <c16:uniqueId val="{00000003-8F36-4DC4-9553-A4874CAD80B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149</c:v>
                </c:pt>
                <c:pt idx="3">
                  <c:v>154</c:v>
                </c:pt>
                <c:pt idx="6">
                  <c:v>154</c:v>
                </c:pt>
                <c:pt idx="9">
                  <c:v>150</c:v>
                </c:pt>
                <c:pt idx="12">
                  <c:v>137</c:v>
                </c:pt>
              </c:numCache>
            </c:numRef>
          </c:val>
          <c:extLst>
            <c:ext xmlns:c16="http://schemas.microsoft.com/office/drawing/2014/chart" uri="{C3380CC4-5D6E-409C-BE32-E72D297353CC}">
              <c16:uniqueId val="{00000004-8F36-4DC4-9553-A4874CAD80B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36-4DC4-9553-A4874CAD80B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F36-4DC4-9553-A4874CAD80B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313</c:v>
                </c:pt>
                <c:pt idx="3">
                  <c:v>301</c:v>
                </c:pt>
                <c:pt idx="6">
                  <c:v>271</c:v>
                </c:pt>
                <c:pt idx="9">
                  <c:v>249</c:v>
                </c:pt>
                <c:pt idx="12">
                  <c:v>205</c:v>
                </c:pt>
              </c:numCache>
            </c:numRef>
          </c:val>
          <c:extLst>
            <c:ext xmlns:c16="http://schemas.microsoft.com/office/drawing/2014/chart" uri="{C3380CC4-5D6E-409C-BE32-E72D297353CC}">
              <c16:uniqueId val="{00000007-8F36-4DC4-9553-A4874CAD80B0}"/>
            </c:ext>
          </c:extLst>
        </c:ser>
        <c:dLbls>
          <c:showLegendKey val="0"/>
          <c:showVal val="0"/>
          <c:showCatName val="0"/>
          <c:showSerName val="0"/>
          <c:showPercent val="0"/>
          <c:showBubbleSize val="0"/>
        </c:dLbls>
        <c:gapWidth val="100"/>
        <c:overlap val="100"/>
        <c:axId val="219913216"/>
        <c:axId val="219931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115</c:v>
                </c:pt>
                <c:pt idx="2">
                  <c:v>#N/A</c:v>
                </c:pt>
                <c:pt idx="3">
                  <c:v>#N/A</c:v>
                </c:pt>
                <c:pt idx="4">
                  <c:v>115</c:v>
                </c:pt>
                <c:pt idx="5">
                  <c:v>#N/A</c:v>
                </c:pt>
                <c:pt idx="6">
                  <c:v>#N/A</c:v>
                </c:pt>
                <c:pt idx="7">
                  <c:v>113</c:v>
                </c:pt>
                <c:pt idx="8">
                  <c:v>#N/A</c:v>
                </c:pt>
                <c:pt idx="9">
                  <c:v>#N/A</c:v>
                </c:pt>
                <c:pt idx="10">
                  <c:v>132</c:v>
                </c:pt>
                <c:pt idx="11">
                  <c:v>#N/A</c:v>
                </c:pt>
                <c:pt idx="12">
                  <c:v>#N/A</c:v>
                </c:pt>
                <c:pt idx="13">
                  <c:v>104</c:v>
                </c:pt>
                <c:pt idx="14">
                  <c:v>#N/A</c:v>
                </c:pt>
              </c:numCache>
            </c:numRef>
          </c:val>
          <c:smooth val="0"/>
          <c:extLst>
            <c:ext xmlns:c16="http://schemas.microsoft.com/office/drawing/2014/chart" uri="{C3380CC4-5D6E-409C-BE32-E72D297353CC}">
              <c16:uniqueId val="{00000008-8F36-4DC4-9553-A4874CAD80B0}"/>
            </c:ext>
          </c:extLst>
        </c:ser>
        <c:dLbls>
          <c:showLegendKey val="0"/>
          <c:showVal val="0"/>
          <c:showCatName val="0"/>
          <c:showSerName val="0"/>
          <c:showPercent val="0"/>
          <c:showBubbleSize val="0"/>
        </c:dLbls>
        <c:marker val="1"/>
        <c:smooth val="0"/>
        <c:axId val="219913216"/>
        <c:axId val="219931776"/>
      </c:lineChart>
      <c:catAx>
        <c:axId val="21991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9931776"/>
        <c:crosses val="autoZero"/>
        <c:auto val="1"/>
        <c:lblAlgn val="ctr"/>
        <c:lblOffset val="100"/>
        <c:tickLblSkip val="1"/>
        <c:tickMarkSkip val="1"/>
        <c:noMultiLvlLbl val="0"/>
      </c:catAx>
      <c:valAx>
        <c:axId val="219931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913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2756</c:v>
                </c:pt>
                <c:pt idx="5">
                  <c:v>2694</c:v>
                </c:pt>
                <c:pt idx="8">
                  <c:v>2959</c:v>
                </c:pt>
                <c:pt idx="11">
                  <c:v>2917</c:v>
                </c:pt>
                <c:pt idx="14">
                  <c:v>2916</c:v>
                </c:pt>
              </c:numCache>
            </c:numRef>
          </c:val>
          <c:extLst>
            <c:ext xmlns:c16="http://schemas.microsoft.com/office/drawing/2014/chart" uri="{C3380CC4-5D6E-409C-BE32-E72D297353CC}">
              <c16:uniqueId val="{00000000-57F0-4862-8C2C-0AA59100508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7F0-4862-8C2C-0AA59100508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800</c:v>
                </c:pt>
                <c:pt idx="5">
                  <c:v>821</c:v>
                </c:pt>
                <c:pt idx="8">
                  <c:v>908</c:v>
                </c:pt>
                <c:pt idx="11">
                  <c:v>903</c:v>
                </c:pt>
                <c:pt idx="14">
                  <c:v>836</c:v>
                </c:pt>
              </c:numCache>
            </c:numRef>
          </c:val>
          <c:extLst>
            <c:ext xmlns:c16="http://schemas.microsoft.com/office/drawing/2014/chart" uri="{C3380CC4-5D6E-409C-BE32-E72D297353CC}">
              <c16:uniqueId val="{00000002-57F0-4862-8C2C-0AA59100508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F0-4862-8C2C-0AA59100508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F0-4862-8C2C-0AA59100508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F0-4862-8C2C-0AA59100508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202</c:v>
                </c:pt>
                <c:pt idx="3">
                  <c:v>227</c:v>
                </c:pt>
                <c:pt idx="6">
                  <c:v>224</c:v>
                </c:pt>
                <c:pt idx="9">
                  <c:v>173</c:v>
                </c:pt>
                <c:pt idx="12">
                  <c:v>177</c:v>
                </c:pt>
              </c:numCache>
            </c:numRef>
          </c:val>
          <c:extLst>
            <c:ext xmlns:c16="http://schemas.microsoft.com/office/drawing/2014/chart" uri="{C3380CC4-5D6E-409C-BE32-E72D297353CC}">
              <c16:uniqueId val="{00000006-57F0-4862-8C2C-0AA59100508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265</c:v>
                </c:pt>
                <c:pt idx="3">
                  <c:v>230</c:v>
                </c:pt>
                <c:pt idx="6">
                  <c:v>199</c:v>
                </c:pt>
                <c:pt idx="9">
                  <c:v>158</c:v>
                </c:pt>
                <c:pt idx="12">
                  <c:v>141</c:v>
                </c:pt>
              </c:numCache>
            </c:numRef>
          </c:val>
          <c:extLst>
            <c:ext xmlns:c16="http://schemas.microsoft.com/office/drawing/2014/chart" uri="{C3380CC4-5D6E-409C-BE32-E72D297353CC}">
              <c16:uniqueId val="{00000007-57F0-4862-8C2C-0AA59100508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1410</c:v>
                </c:pt>
                <c:pt idx="3">
                  <c:v>1333</c:v>
                </c:pt>
                <c:pt idx="6">
                  <c:v>1220</c:v>
                </c:pt>
                <c:pt idx="9">
                  <c:v>1135</c:v>
                </c:pt>
                <c:pt idx="12">
                  <c:v>1097</c:v>
                </c:pt>
              </c:numCache>
            </c:numRef>
          </c:val>
          <c:extLst>
            <c:ext xmlns:c16="http://schemas.microsoft.com/office/drawing/2014/chart" uri="{C3380CC4-5D6E-409C-BE32-E72D297353CC}">
              <c16:uniqueId val="{00000008-57F0-4862-8C2C-0AA59100508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120</c:v>
                </c:pt>
                <c:pt idx="12">
                  <c:v>196</c:v>
                </c:pt>
              </c:numCache>
            </c:numRef>
          </c:val>
          <c:extLst>
            <c:ext xmlns:c16="http://schemas.microsoft.com/office/drawing/2014/chart" uri="{C3380CC4-5D6E-409C-BE32-E72D297353CC}">
              <c16:uniqueId val="{00000009-57F0-4862-8C2C-0AA59100508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2338</c:v>
                </c:pt>
                <c:pt idx="3">
                  <c:v>2188</c:v>
                </c:pt>
                <c:pt idx="6">
                  <c:v>2542</c:v>
                </c:pt>
                <c:pt idx="9">
                  <c:v>2566</c:v>
                </c:pt>
                <c:pt idx="12">
                  <c:v>2632</c:v>
                </c:pt>
              </c:numCache>
            </c:numRef>
          </c:val>
          <c:extLst>
            <c:ext xmlns:c16="http://schemas.microsoft.com/office/drawing/2014/chart" uri="{C3380CC4-5D6E-409C-BE32-E72D297353CC}">
              <c16:uniqueId val="{0000000A-57F0-4862-8C2C-0AA591005080}"/>
            </c:ext>
          </c:extLst>
        </c:ser>
        <c:dLbls>
          <c:showLegendKey val="0"/>
          <c:showVal val="0"/>
          <c:showCatName val="0"/>
          <c:showSerName val="0"/>
          <c:showPercent val="0"/>
          <c:showBubbleSize val="0"/>
        </c:dLbls>
        <c:gapWidth val="100"/>
        <c:overlap val="100"/>
        <c:axId val="213482880"/>
        <c:axId val="213485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660</c:v>
                </c:pt>
                <c:pt idx="2">
                  <c:v>#N/A</c:v>
                </c:pt>
                <c:pt idx="3">
                  <c:v>#N/A</c:v>
                </c:pt>
                <c:pt idx="4">
                  <c:v>463</c:v>
                </c:pt>
                <c:pt idx="5">
                  <c:v>#N/A</c:v>
                </c:pt>
                <c:pt idx="6">
                  <c:v>#N/A</c:v>
                </c:pt>
                <c:pt idx="7">
                  <c:v>318</c:v>
                </c:pt>
                <c:pt idx="8">
                  <c:v>#N/A</c:v>
                </c:pt>
                <c:pt idx="9">
                  <c:v>#N/A</c:v>
                </c:pt>
                <c:pt idx="10">
                  <c:v>331</c:v>
                </c:pt>
                <c:pt idx="11">
                  <c:v>#N/A</c:v>
                </c:pt>
                <c:pt idx="12">
                  <c:v>#N/A</c:v>
                </c:pt>
                <c:pt idx="13">
                  <c:v>490</c:v>
                </c:pt>
                <c:pt idx="14">
                  <c:v>#N/A</c:v>
                </c:pt>
              </c:numCache>
            </c:numRef>
          </c:val>
          <c:smooth val="0"/>
          <c:extLst>
            <c:ext xmlns:c16="http://schemas.microsoft.com/office/drawing/2014/chart" uri="{C3380CC4-5D6E-409C-BE32-E72D297353CC}">
              <c16:uniqueId val="{0000000B-57F0-4862-8C2C-0AA591005080}"/>
            </c:ext>
          </c:extLst>
        </c:ser>
        <c:dLbls>
          <c:showLegendKey val="0"/>
          <c:showVal val="0"/>
          <c:showCatName val="0"/>
          <c:showSerName val="0"/>
          <c:showPercent val="0"/>
          <c:showBubbleSize val="0"/>
        </c:dLbls>
        <c:marker val="1"/>
        <c:smooth val="0"/>
        <c:axId val="213482880"/>
        <c:axId val="213485056"/>
      </c:lineChart>
      <c:catAx>
        <c:axId val="213482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3485056"/>
        <c:crosses val="autoZero"/>
        <c:auto val="1"/>
        <c:lblAlgn val="ctr"/>
        <c:lblOffset val="100"/>
        <c:tickLblSkip val="1"/>
        <c:tickMarkSkip val="1"/>
        <c:noMultiLvlLbl val="0"/>
      </c:catAx>
      <c:valAx>
        <c:axId val="213485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482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525</c:v>
                </c:pt>
                <c:pt idx="1">
                  <c:v>510</c:v>
                </c:pt>
                <c:pt idx="2">
                  <c:v>521</c:v>
                </c:pt>
              </c:numCache>
            </c:numRef>
          </c:val>
          <c:extLst>
            <c:ext xmlns:c16="http://schemas.microsoft.com/office/drawing/2014/chart" uri="{C3380CC4-5D6E-409C-BE32-E72D297353CC}">
              <c16:uniqueId val="{00000000-6B30-4A0A-AE41-4E48633481A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272</c:v>
                </c:pt>
                <c:pt idx="1">
                  <c:v>272</c:v>
                </c:pt>
                <c:pt idx="2">
                  <c:v>178</c:v>
                </c:pt>
              </c:numCache>
            </c:numRef>
          </c:val>
          <c:extLst>
            <c:ext xmlns:c16="http://schemas.microsoft.com/office/drawing/2014/chart" uri="{C3380CC4-5D6E-409C-BE32-E72D297353CC}">
              <c16:uniqueId val="{00000001-6B30-4A0A-AE41-4E48633481A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93</c:v>
                </c:pt>
                <c:pt idx="1">
                  <c:v>103</c:v>
                </c:pt>
                <c:pt idx="2">
                  <c:v>110</c:v>
                </c:pt>
              </c:numCache>
            </c:numRef>
          </c:val>
          <c:extLst>
            <c:ext xmlns:c16="http://schemas.microsoft.com/office/drawing/2014/chart" uri="{C3380CC4-5D6E-409C-BE32-E72D297353CC}">
              <c16:uniqueId val="{00000002-6B30-4A0A-AE41-4E48633481A7}"/>
            </c:ext>
          </c:extLst>
        </c:ser>
        <c:dLbls>
          <c:showLegendKey val="0"/>
          <c:showVal val="0"/>
          <c:showCatName val="0"/>
          <c:showSerName val="0"/>
          <c:showPercent val="0"/>
          <c:showBubbleSize val="0"/>
        </c:dLbls>
        <c:gapWidth val="120"/>
        <c:overlap val="100"/>
        <c:axId val="220513024"/>
        <c:axId val="220514560"/>
      </c:barChart>
      <c:catAx>
        <c:axId val="220513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0514560"/>
        <c:crosses val="autoZero"/>
        <c:auto val="1"/>
        <c:lblAlgn val="ctr"/>
        <c:lblOffset val="100"/>
        <c:tickLblSkip val="1"/>
        <c:tickMarkSkip val="1"/>
        <c:noMultiLvlLbl val="0"/>
      </c:catAx>
      <c:valAx>
        <c:axId val="2205145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0513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{F94D0096-28F8-44D6-988D-CCD601429900}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EF2-41F7-A8F2-9DE202CCC9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{4D31817C-BE17-4D65-A7D8-767416FF864D}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F2-41F7-A8F2-9DE202CCC9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{116C29CA-CAC7-49EA-8976-C66DC043AABB}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F2-41F7-A8F2-9DE202CCC9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{A1C4BC32-C25A-497C-9D62-65F2F84E1150}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F2-41F7-A8F2-9DE202CCC9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{DB207778-1314-4CC7-9EF3-C931A0D32223}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F2-41F7-A8F2-9DE202CCC91E}"/>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{ACD315B8-712B-40DB-8327-2A6F0F7DF64A}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EF2-41F7-A8F2-9DE202CCC91E}"/>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{D969CC3A-8934-4B11-B0DB-38C4A83B7FD3}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EF2-41F7-A8F2-9DE202CCC91E}"/>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{A36F884E-51DC-44D2-96BC-90E700463F4E}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EF2-41F7-A8F2-9DE202CCC91E}"/>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{1686FC84-404F-4AA8-8C6F-A025419046CA}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EF2-41F7-A8F2-9DE202CCC9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68.8</c:v>
                </c:pt>
                <c:pt idx="16">
                  <c:v>67</c:v>
                </c:pt>
                <c:pt idx="24">
                  <c:v>68.2</c:v>
                </c:pt>
                <c:pt idx="32">
                  <c:v>69.099999999999994</c:v>
                </c:pt>
              </c:numCache>
            </c:numRef>
          </c:xVal>
          <c:yVal>
            <c:numRef>
              <c:f>公会計指標分析・財政指標組合せ分析表!$BP$51:$DC$51</c:f>
              <c:numCache>
                <c:formatCode>#,##0.0;"▲ "#,##0.0</c:formatCode>
                <c:ptCount val="40"/>
                <c:pt idx="8">
                  <c:v>33.799999999999997</c:v>
                </c:pt>
                <c:pt idx="16">
                  <c:v>23.6</c:v>
                </c:pt>
                <c:pt idx="24">
                  <c:v>25.4</c:v>
                </c:pt>
                <c:pt idx="32">
                  <c:v>37.6</c:v>
                </c:pt>
              </c:numCache>
            </c:numRef>
          </c:yVal>
          <c:smooth val="0"/>
          <c:extLst>
            <c:ext xmlns:c16="http://schemas.microsoft.com/office/drawing/2014/chart" uri="{C3380CC4-5D6E-409C-BE32-E72D297353CC}">
              <c16:uniqueId val="{00000009-4EF2-41F7-A8F2-9DE202CCC91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{9859FED5-47C8-4FC3-8424-E9D0DAE6E54F}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EF2-41F7-A8F2-9DE202CCC91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{08A524E1-3B6F-45CD-9514-DF72CB5AFC98}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F2-41F7-A8F2-9DE202CCC9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{5665412F-384B-44E7-8A19-B22588DC722E}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F2-41F7-A8F2-9DE202CCC9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{C19CCCEE-677E-42AB-9843-CA690C54742A}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F2-41F7-A8F2-9DE202CCC9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{8BA91137-DFC4-427C-B866-B8532EE50846}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F2-41F7-A8F2-9DE202CCC91E}"/>
                </c:ext>
              </c:extLst>
            </c:dLbl>
            <c:dLbl>
              <c:idx val="8"/>
              <c:layout>
                <c:manualLayout>
                  <c:x val="-3.2394999305426726E-2"/>
                  <c:y val="-6.4739042105865174E-2"/>
                </c:manualLayout>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{BAED5AFF-E9B8-4184-BC02-579472378429}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EF2-41F7-A8F2-9DE202CCC91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{DD15D27A-6F8D-4455-B736-F980DD24F7DB}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EF2-41F7-A8F2-9DE202CCC91E}"/>
                </c:ext>
              </c:extLst>
            </c:dLbl>
            <c:dLbl>
              <c:idx val="24"/>
              <c:layout>
                <c:manualLayout>
                  <c:x val="-3.1895401633717881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{D18C4D99-CEFC-45D7-885E-2E94AC2EEDD3}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EF2-41F7-A8F2-9DE202CCC91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{F83E288E-6573-4E15-A484-80DF54DA0F0D}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EF2-41F7-A8F2-9DE202CCC9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4EF2-41F7-A8F2-9DE202CCC91E}"/>
            </c:ext>
          </c:extLst>
        </c:ser>
        <c:dLbls>
          <c:showLegendKey val="0"/>
          <c:showVal val="1"/>
          <c:showCatName val="0"/>
          <c:showSerName val="0"/>
          <c:showPercent val="0"/>
          <c:showBubbleSize val="0"/>
        </c:dLbls>
        <c:axId val="46179840"/>
        <c:axId val="46181760"/>
      </c:scatterChart>
      <c:valAx>
        <c:axId val="46179840"/>
        <c:scaling>
          <c:orientation val="minMax"/>
          <c:max val="71"/>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4"/>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{C8E76368-FE83-43E5-A81A-8FC2BF994FE4}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839-4762-B181-A1100047289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{1B1F73EA-7146-4C77-8D4C-E4ACADF1CD72}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39-4762-B181-A1100047289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{8024DFFB-1397-4764-A266-70D42A09CB17}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39-4762-B181-A1100047289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{B083FF28-CCF7-4D97-95CB-0BB58C4B6E39}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39-4762-B181-A1100047289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{49A58937-625A-4BE6-A5E3-586D4953D54D}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39-4762-B181-A1100047289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{1E014C7D-0B58-4587-BB7B-51D33E81E7F2}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839-4762-B181-A1100047289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{EFFB2107-7F33-44A9-9ED7-DEF0D122EE66}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839-4762-B181-A11000472895}"/>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{7612BC33-BDCD-48FF-9294-F2C2808FFD35}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839-4762-B181-A1100047289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{587E8222-7EC2-4289-BBED-0905C49EA798}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839-4762-B181-A110004728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9.6</c:v>
                </c:pt>
                <c:pt idx="16">
                  <c:v>8.5</c:v>
                </c:pt>
                <c:pt idx="24">
                  <c:v>8.9</c:v>
                </c:pt>
                <c:pt idx="32">
                  <c:v>8.8000000000000007</c:v>
                </c:pt>
              </c:numCache>
            </c:numRef>
          </c:xVal>
          <c:yVal>
            <c:numRef>
              <c:f>公会計指標分析・財政指標組合せ分析表!$BP$73:$DC$73</c:f>
              <c:numCache>
                <c:formatCode>#,##0.0;"▲ "#,##0.0</c:formatCode>
                <c:ptCount val="40"/>
                <c:pt idx="0">
                  <c:v>51.7</c:v>
                </c:pt>
                <c:pt idx="8">
                  <c:v>33.799999999999997</c:v>
                </c:pt>
                <c:pt idx="16">
                  <c:v>23.6</c:v>
                </c:pt>
                <c:pt idx="24">
                  <c:v>25.4</c:v>
                </c:pt>
                <c:pt idx="32">
                  <c:v>37.6</c:v>
                </c:pt>
              </c:numCache>
            </c:numRef>
          </c:yVal>
          <c:smooth val="0"/>
          <c:extLst>
            <c:ext xmlns:c16="http://schemas.microsoft.com/office/drawing/2014/chart" uri="{C3380CC4-5D6E-409C-BE32-E72D297353CC}">
              <c16:uniqueId val="{00000009-9839-4762-B181-A1100047289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{5B497676-5EA4-44C5-872A-EE8B652EDE36}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839-4762-B181-A1100047289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{8B2169F1-70E7-4D64-86CC-9232C520090D}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39-4762-B181-A1100047289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{0B0CFDF9-16B6-49FA-82BE-F9F5BF6EA705}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39-4762-B181-A1100047289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{B4D61765-AB21-4DD5-BC64-AC8AB326545D}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39-4762-B181-A1100047289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{48DD3AA7-FCAC-456D-A535-1590273DEC20}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39-4762-B181-A1100047289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{A55B488E-3642-4CAA-83A2-69C13A60D0B5}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839-4762-B181-A1100047289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{AA5300EF-11B2-4E1C-81E7-C40AF73F2805}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839-4762-B181-A11000472895}"/>
                </c:ext>
              </c:extLst>
            </c:dLbl>
            <c:dLbl>
              <c:idx val="24"/>
              <c:layout>
                <c:manualLayout>
                  <c:x val="-4.5160355153971272E-2"/>
                  <c:y val="-4.349592131553593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{3BA7B9E1-E1CA-4F33-BB72-EDCE2BBEA6AD}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839-4762-B181-A11000472895}"/>
                </c:ext>
              </c:extLst>
            </c:dLbl>
            <c:dLbl>
              <c:idx val="32"/>
              <c:layout>
                <c:manualLayout>
                  <c:x val="-1.8235628084250027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{9B432702-9C3C-4854-9D69-4A11ECAD2504}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839-4762-B181-A110004728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6.4</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839-4762-B181-A11000472895}"/>
            </c:ext>
          </c:extLst>
        </c:ser>
        <c:dLbls>
          <c:showLegendKey val="0"/>
          <c:showVal val="1"/>
          <c:showCatName val="0"/>
          <c:showSerName val="0"/>
          <c:showPercent val="0"/>
          <c:showBubbleSize val="0"/>
        </c:dLbls>
        <c:axId val="84219776"/>
        <c:axId val="84234240"/>
      </c:scatterChart>
      <c:valAx>
        <c:axId val="84219776"/>
        <c:scaling>
          <c:orientation val="minMax"/>
          <c:max val="11.2"/>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1"/>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2,755
2,718
64.11
2,630,532
2,540,633
41,556
1,564,207
2,631,514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000" baseline="0">
              <a:latin typeface="ＭＳ Ｐゴシック" panose="020B0600070205080204" pitchFamily="50" charset="-128"/>
              <a:ea typeface="ＭＳ Ｐゴシック" panose="020B0600070205080204" pitchFamily="50" charset="-128"/>
            </a:rPr>
            <a:t>　</a:t>
          </a:r>
          <a:r>
            <a:rPr lang="ja-JP" altLang="ja-JP" sz="1000" b="0" i="0" baseline="0">
              <a:solidFill>
                <a:schemeClr val="dk1"/>
              </a:solidFill>
              <a:effectLst/>
              <a:latin typeface="+mn-lt"/>
              <a:ea typeface="+mn-ea"/>
              <a:cs typeface="+mn-cs"/>
            </a:rPr>
            <a:t>ゴルフ場・ダム・発電所・鉄道施設が存在していることにより固定資産税収入額が大きいこと及びゴルフ場利用税</a:t>
          </a:r>
          <a:r>
            <a:rPr lang="en-US" altLang="ja-JP"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地方税に占める割合が約２割</a:t>
          </a:r>
          <a:r>
            <a:rPr lang="en-US" altLang="ja-JP"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が収入として計上されることにより財政力指数は類似団体の平均と同程度になっている。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しかし、近年労働力人口の減少による個人住民税の減少及び新規建造物の減少による固定資産税の減少等の税収の減少により財政力指数は</a:t>
          </a:r>
          <a:r>
            <a:rPr lang="ja-JP" altLang="en-US" sz="1000" b="0" i="0" baseline="0">
              <a:solidFill>
                <a:schemeClr val="dk1"/>
              </a:solidFill>
              <a:effectLst/>
              <a:latin typeface="+mn-lt"/>
              <a:ea typeface="+mn-ea"/>
              <a:cs typeface="+mn-cs"/>
            </a:rPr>
            <a:t>横這いとなっている</a:t>
          </a:r>
          <a:r>
            <a:rPr lang="ja-JP" altLang="ja-JP" sz="1000" b="0" i="0" baseline="0">
              <a:solidFill>
                <a:schemeClr val="dk1"/>
              </a:solidFill>
              <a:effectLst/>
              <a:latin typeface="+mn-lt"/>
              <a:ea typeface="+mn-ea"/>
              <a:cs typeface="+mn-cs"/>
            </a:rPr>
            <a:t>。</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安定的な財政運営のためには財政力指数の向上が必要になるため、税財源の確保</a:t>
          </a:r>
          <a:r>
            <a:rPr lang="en-US" altLang="ja-JP"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企業誘致・人口減少対策等</a:t>
          </a:r>
          <a:r>
            <a:rPr lang="en-US" altLang="ja-JP"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については今後も努めなければならない。</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104902</xdr:rowOff>
    </xdr:from>
    <xdr:to>
      <xdr:col>23</xdr:col>
      <xdr:colOff>133350</xdr:colOff>
      <xdr:row>43</xdr:row>
      <xdr:rowOff>114554</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47725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84091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104902</xdr:rowOff>
    </xdr:from>
    <xdr:to>
      <xdr:col>19</xdr:col>
      <xdr:colOff>133350</xdr:colOff>
      <xdr:row>43</xdr:row>
      <xdr:rowOff>114554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4772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104902</xdr:rowOff>
    </xdr:from>
    <xdr:to>
      <xdr:col>15</xdr:col>
      <xdr:colOff>82550</xdr:colOff>
      <xdr:row>43</xdr:row>
      <xdr:rowOff>104902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477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26941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104902</xdr:rowOff>
    </xdr:from>
    <xdr:to>
      <xdr:col>11</xdr:col>
      <xdr:colOff>31750</xdr:colOff>
      <xdr:row>43</xdr:row>
      <xdr:rowOff>104902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477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127271</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140479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70629</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63754</xdr:rowOff>
    </xdr:from>
    <xdr:to>
      <xdr:col>19</xdr:col>
      <xdr:colOff>184150</xdr:colOff>
      <xdr:row>43</xdr:row>
      <xdr:rowOff>165354</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4081</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20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54102</xdr:rowOff>
    </xdr:from>
    <xdr:to>
      <xdr:col>15</xdr:col>
      <xdr:colOff>133350</xdr:colOff>
      <xdr:row>43</xdr:row>
      <xdr:rowOff>155702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165879</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54102</xdr:rowOff>
    </xdr:from>
    <xdr:to>
      <xdr:col>11</xdr:col>
      <xdr:colOff>82550</xdr:colOff>
      <xdr:row>43</xdr:row>
      <xdr:rowOff>155702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140479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chemeClr val="dk1"/>
              </a:solidFill>
              <a:effectLst/>
              <a:latin typeface="+mn-lt"/>
              <a:ea typeface="+mn-ea"/>
              <a:cs typeface="+mn-cs"/>
            </a:rPr>
            <a:t>　類似団体の平均よりも高くなっている。これは、経常収支比率に占める割合の中で主に人件費と補助費の比率が高いためである。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人件費については、類似団体と比較して依然として低いが近年地方創生に積極的に取組むため定員を増加させていることにより増加傾向にある。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補助費については、教育・ゴミ処理に関する事務を移管している東部広域連合や消防に関する事務を移管している相楽中部消防組合への負担金が主な要因である。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また、近年簡易水道特別会計への繰出金の増加により経常収支比率が増加傾向にある。繰出金の増加は平成２８年度がピークとなり、その後は逓減</a:t>
          </a:r>
          <a:r>
            <a:rPr lang="ja-JP" altLang="en-US" sz="1000" b="0" i="0" baseline="0">
              <a:solidFill>
                <a:schemeClr val="dk1"/>
              </a:solidFill>
              <a:effectLst/>
              <a:latin typeface="+mn-lt"/>
              <a:ea typeface="+mn-ea"/>
              <a:cs typeface="+mn-cs"/>
            </a:rPr>
            <a:t>している</a:t>
          </a:r>
          <a:r>
            <a:rPr lang="ja-JP" altLang="ja-JP" sz="1000" b="0" i="0" baseline="0">
              <a:solidFill>
                <a:schemeClr val="dk1"/>
              </a:solidFill>
              <a:effectLst/>
              <a:latin typeface="+mn-lt"/>
              <a:ea typeface="+mn-ea"/>
              <a:cs typeface="+mn-cs"/>
            </a:rPr>
            <a:t>。</a:t>
          </a:r>
          <a:endParaRPr lang="ja-JP" altLang="ja-JP" sz="10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75565</xdr:rowOff>
    </xdr:from>
    <xdr:to>
      <xdr:col>23</xdr:col>
      <xdr:colOff>133350</xdr:colOff>
      <xdr:row>64</xdr:row>
      <xdr:rowOff>91652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04836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160549</xdr:rowOff>
    </xdr:from>
    <xdr:to>
      <xdr:col>19</xdr:col>
      <xdr:colOff>133350</xdr:colOff>
      <xdr:row>64</xdr:row>
      <xdr:rowOff>75565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961899"/>
          <a:ext cx="889000" cy="8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160549</xdr:rowOff>
    </xdr:from>
    <xdr:to>
      <xdr:col>15</xdr:col>
      <xdr:colOff>82550</xdr:colOff>
      <xdr:row>64</xdr:row>
      <xdr:rowOff>57468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961899"/>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57468</xdr:rowOff>
    </xdr:from>
    <xdr:to>
      <xdr:col>11</xdr:col>
      <xdr:colOff>31750</xdr:colOff>
      <xdr:row>64</xdr:row>
      <xdr:rowOff>135890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03026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40551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40852</xdr:rowOff>
    </xdr:from>
    <xdr:to>
      <xdr:col>23</xdr:col>
      <xdr:colOff>184150</xdr:colOff>
      <xdr:row>64</xdr:row>
      <xdr:rowOff>142452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12929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8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24765</xdr:rowOff>
    </xdr:from>
    <xdr:to>
      <xdr:col>19</xdr:col>
      <xdr:colOff>184150</xdr:colOff>
      <xdr:row>64</xdr:row>
      <xdr:rowOff>126365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111142</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109749</xdr:rowOff>
    </xdr:from>
    <xdr:to>
      <xdr:col>15</xdr:col>
      <xdr:colOff>133350</xdr:colOff>
      <xdr:row>64</xdr:row>
      <xdr:rowOff>39899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24676</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9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6668</xdr:rowOff>
    </xdr:from>
    <xdr:to>
      <xdr:col>11</xdr:col>
      <xdr:colOff>82550</xdr:colOff>
      <xdr:row>64</xdr:row>
      <xdr:rowOff>108268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93045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[299,558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chemeClr val="dk1"/>
              </a:solidFill>
              <a:effectLst/>
              <a:latin typeface="+mn-lt"/>
              <a:ea typeface="+mn-ea"/>
              <a:cs typeface="+mn-cs"/>
            </a:rPr>
            <a:t>　類似団体の平均よりも低くなっている。この主な要因は、人件費については、定員の削減により人件費を抑制しているためである。物件費については、教育費に関して東部広域連合に事務移管されているため全額補助費として計上されているためであ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類似団体の平均よりも低いが、近年は増加傾向にある。これは、人口減少対策や地域活性化対策を実施するために職員数（地域おこし協力隊等）を増加させたり、指定管理料等の委託費を増加させたり等積極的な施策を展開しているためである。</a:t>
          </a:r>
          <a:endParaRPr lang="ja-JP" altLang="ja-JP" sz="1000">
            <a:effectLst/>
          </a:endParaRPr>
        </a:p>
        <a:p>
          <a:pPr rtl="0" eaLnBrk="1" fontAlgn="auto" latinLnBrk="0" hangingPunct="1"/>
          <a:r>
            <a:rPr kumimoji="1" lang="ja-JP" altLang="ja-JP" sz="1000" b="0" i="0" baseline="0">
              <a:solidFill>
                <a:schemeClr val="dk1"/>
              </a:solidFill>
              <a:effectLst/>
              <a:latin typeface="+mn-lt"/>
              <a:ea typeface="+mn-ea"/>
              <a:cs typeface="+mn-cs"/>
            </a:rPr>
            <a:t>　今後、積極的な事業展開と人件費・物件費の抑制をバランスよく実施することが必要となる。</a:t>
          </a:r>
          <a:endParaRPr lang="ja-JP" altLang="ja-JP" sz="10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23099</xdr:rowOff>
    </xdr:from>
    <xdr:to>
      <xdr:col>23</xdr:col>
      <xdr:colOff>133350</xdr:colOff>
      <xdr:row>82</xdr:row>
      <xdr:rowOff>28521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81999"/>
          <a:ext cx="838200" cy="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21979</xdr:rowOff>
    </xdr:from>
    <xdr:to>
      <xdr:col>19</xdr:col>
      <xdr:colOff>133350</xdr:colOff>
      <xdr:row>82</xdr:row>
      <xdr:rowOff>23099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80879"/>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138468</xdr:rowOff>
    </xdr:from>
    <xdr:to>
      <xdr:col>15</xdr:col>
      <xdr:colOff>82550</xdr:colOff>
      <xdr:row>82</xdr:row>
      <xdr:rowOff>21979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25918"/>
          <a:ext cx="889000" cy="5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120436</xdr:rowOff>
    </xdr:from>
    <xdr:to>
      <xdr:col>11</xdr:col>
      <xdr:colOff>31750</xdr:colOff>
      <xdr:row>81</xdr:row>
      <xdr:rowOff>138468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07886"/>
          <a:ext cx="889000" cy="1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31548</xdr:rowOff>
    </xdr:from>
    <xdr:to>
      <xdr:col>11</xdr:col>
      <xdr:colOff>82550</xdr:colOff>
      <xdr:row>83</xdr:row>
      <xdr:rowOff>133148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6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117925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34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92411</xdr:rowOff>
    </xdr:from>
    <xdr:to>
      <xdr:col>7</xdr:col>
      <xdr:colOff>31750</xdr:colOff>
      <xdr:row>83</xdr:row>
      <xdr:rowOff>22561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7338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3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149171</xdr:rowOff>
    </xdr:from>
    <xdr:to>
      <xdr:col>23</xdr:col>
      <xdr:colOff>184150</xdr:colOff>
      <xdr:row>82</xdr:row>
      <xdr:rowOff>79321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3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70448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5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143749</xdr:rowOff>
    </xdr:from>
    <xdr:to>
      <xdr:col>19</xdr:col>
      <xdr:colOff>184150</xdr:colOff>
      <xdr:row>82</xdr:row>
      <xdr:rowOff>73899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3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84076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00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142629</xdr:rowOff>
    </xdr:from>
    <xdr:to>
      <xdr:col>15</xdr:col>
      <xdr:colOff>133350</xdr:colOff>
      <xdr:row>82</xdr:row>
      <xdr:rowOff>72779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3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82956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9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87668</xdr:rowOff>
    </xdr:from>
    <xdr:to>
      <xdr:col>11</xdr:col>
      <xdr:colOff>82550</xdr:colOff>
      <xdr:row>82</xdr:row>
      <xdr:rowOff>17818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7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27995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4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69636</xdr:rowOff>
    </xdr:from>
    <xdr:to>
      <xdr:col>7</xdr:col>
      <xdr:colOff>31750</xdr:colOff>
      <xdr:row>81</xdr:row>
      <xdr:rowOff>171236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9963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25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chemeClr val="dk1"/>
              </a:solidFill>
              <a:effectLst/>
              <a:latin typeface="+mn-lt"/>
              <a:ea typeface="+mn-ea"/>
              <a:cs typeface="+mn-cs"/>
            </a:rPr>
            <a:t>　平成２６年度においては、９５％前後の水準であったが平成２７～２</a:t>
          </a:r>
          <a:r>
            <a:rPr lang="ja-JP" altLang="en-US" sz="1000" b="0" i="0" baseline="0">
              <a:solidFill>
                <a:schemeClr val="dk1"/>
              </a:solidFill>
              <a:effectLst/>
              <a:latin typeface="+mn-lt"/>
              <a:ea typeface="+mn-ea"/>
              <a:cs typeface="+mn-cs"/>
            </a:rPr>
            <a:t>８</a:t>
          </a:r>
          <a:r>
            <a:rPr lang="ja-JP" altLang="ja-JP" sz="1000" b="0" i="0" baseline="0">
              <a:solidFill>
                <a:schemeClr val="dk1"/>
              </a:solidFill>
              <a:effectLst/>
              <a:latin typeface="+mn-lt"/>
              <a:ea typeface="+mn-ea"/>
              <a:cs typeface="+mn-cs"/>
            </a:rPr>
            <a:t>年度は９６％を上回る水準となった。</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類似団体との比較においては、</a:t>
          </a:r>
          <a:r>
            <a:rPr lang="ja-JP" altLang="en-US" sz="1000" b="0" i="0" baseline="0">
              <a:solidFill>
                <a:schemeClr val="dk1"/>
              </a:solidFill>
              <a:effectLst/>
              <a:latin typeface="+mn-lt"/>
              <a:ea typeface="+mn-ea"/>
              <a:cs typeface="+mn-cs"/>
            </a:rPr>
            <a:t>平成２９～３０年度は平均を下回る結果となった。今後も</a:t>
          </a:r>
          <a:r>
            <a:rPr lang="ja-JP" altLang="ja-JP" sz="1000" b="0" i="0" baseline="0">
              <a:solidFill>
                <a:schemeClr val="dk1"/>
              </a:solidFill>
              <a:effectLst/>
              <a:latin typeface="+mn-lt"/>
              <a:ea typeface="+mn-ea"/>
              <a:cs typeface="+mn-cs"/>
            </a:rPr>
            <a:t>給与改定にあたっては近隣町村及び類似団体の実態などを踏まえ一層の適正化に努めるとともに、勤務成績が適切に反映できる給与体系の検討等を実施するように努める。</a:t>
          </a:r>
          <a:endParaRPr lang="ja-JP" altLang="ja-JP" sz="10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149861</xdr:rowOff>
    </xdr:from>
    <xdr:to>
      <xdr:col>81</xdr:col>
      <xdr:colOff>44450</xdr:colOff>
      <xdr:row>87</xdr:row>
      <xdr:rowOff>8573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894561"/>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149861</xdr:rowOff>
    </xdr:from>
    <xdr:to>
      <xdr:col>77</xdr:col>
      <xdr:colOff>44450</xdr:colOff>
      <xdr:row>87</xdr:row>
      <xdr:rowOff>74930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894561"/>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87</xdr:row>
      <xdr:rowOff>147320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9910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167957</xdr:rowOff>
    </xdr:from>
    <xdr:to>
      <xdr:col>68</xdr:col>
      <xdr:colOff>152400</xdr:colOff>
      <xdr:row>87</xdr:row>
      <xdr:rowOff>147320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912657"/>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21290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132415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129223</xdr:rowOff>
    </xdr:from>
    <xdr:to>
      <xdr:col>81</xdr:col>
      <xdr:colOff>95250</xdr:colOff>
      <xdr:row>87</xdr:row>
      <xdr:rowOff>59373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145750</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71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99061</xdr:rowOff>
    </xdr:from>
    <xdr:to>
      <xdr:col>77</xdr:col>
      <xdr:colOff>95250</xdr:colOff>
      <xdr:row>87</xdr:row>
      <xdr:rowOff>29211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39388</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612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96520</xdr:rowOff>
    </xdr:from>
    <xdr:to>
      <xdr:col>68</xdr:col>
      <xdr:colOff>203200</xdr:colOff>
      <xdr:row>88</xdr:row>
      <xdr:rowOff>26670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11447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117157</xdr:rowOff>
    </xdr:from>
    <xdr:to>
      <xdr:col>64</xdr:col>
      <xdr:colOff>152400</xdr:colOff>
      <xdr:row>87</xdr:row>
      <xdr:rowOff>47307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32084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94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900" b="0" i="0" baseline="0">
              <a:solidFill>
                <a:schemeClr val="dk1"/>
              </a:solidFill>
              <a:effectLst/>
              <a:latin typeface="+mn-lt"/>
              <a:ea typeface="+mn-ea"/>
              <a:cs typeface="+mn-cs"/>
            </a:rPr>
            <a:t>　類似団体平均より下回っており、良好な水準は維持されている。これは、行政事務の効率化・合理化を徹底するとともに各種広域連合への事務の移管等により行政のスリム化を図ったことによるものである。併せて、臨時職員の採用等により正規職員の増員を抑制しているためである。</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しかし、近年は増加傾向にある。これは人口減少対策や地域活性化対策等を積極的に実施するため職員数を増加させているものの、全国的な流れである人口の減少に歯止めがかからない現状がある。</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今後職員数の削減については、行政サービスの質の確保とのバランスを考慮して実施する必要があるが不必要な人員の増員は防止しなければならないと認識している。</a:t>
          </a:r>
          <a:endParaRPr lang="ja-JP" altLang="ja-JP" sz="9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59999</xdr:rowOff>
    </xdr:from>
    <xdr:to>
      <xdr:col>81</xdr:col>
      <xdr:colOff>44450</xdr:colOff>
      <xdr:row>59</xdr:row>
      <xdr:rowOff>111016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175549"/>
          <a:ext cx="838200" cy="5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62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58965</xdr:rowOff>
    </xdr:from>
    <xdr:to>
      <xdr:col>77</xdr:col>
      <xdr:colOff>44450</xdr:colOff>
      <xdr:row>59</xdr:row>
      <xdr:rowOff>59999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174515"/>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89243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38281</xdr:rowOff>
    </xdr:from>
    <xdr:to>
      <xdr:col>72</xdr:col>
      <xdr:colOff>203200</xdr:colOff>
      <xdr:row>59</xdr:row>
      <xdr:rowOff>58965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153831"/>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20012</xdr:rowOff>
    </xdr:from>
    <xdr:to>
      <xdr:col>68</xdr:col>
      <xdr:colOff>152400</xdr:colOff>
      <xdr:row>59</xdr:row>
      <xdr:rowOff>38281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135562"/>
          <a:ext cx="889000" cy="1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24239</xdr:rowOff>
    </xdr:from>
    <xdr:to>
      <xdr:col>68</xdr:col>
      <xdr:colOff>203200</xdr:colOff>
      <xdr:row>60</xdr:row>
      <xdr:rowOff>125839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110616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9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11485</xdr:rowOff>
    </xdr:from>
    <xdr:to>
      <xdr:col>64</xdr:col>
      <xdr:colOff>152400</xdr:colOff>
      <xdr:row>60</xdr:row>
      <xdr:rowOff>113085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29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97862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38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60216</xdr:rowOff>
    </xdr:from>
    <xdr:to>
      <xdr:col>81</xdr:col>
      <xdr:colOff>95250</xdr:colOff>
      <xdr:row>59</xdr:row>
      <xdr:rowOff>161816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17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76743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2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9199</xdr:rowOff>
    </xdr:from>
    <xdr:to>
      <xdr:col>77</xdr:col>
      <xdr:colOff>95250</xdr:colOff>
      <xdr:row>59</xdr:row>
      <xdr:rowOff>110799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2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120976</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893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8165</xdr:rowOff>
    </xdr:from>
    <xdr:to>
      <xdr:col>73</xdr:col>
      <xdr:colOff>44450</xdr:colOff>
      <xdr:row>59</xdr:row>
      <xdr:rowOff>109765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119942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158931</xdr:rowOff>
    </xdr:from>
    <xdr:to>
      <xdr:col>68</xdr:col>
      <xdr:colOff>203200</xdr:colOff>
      <xdr:row>59</xdr:row>
      <xdr:rowOff>89081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99258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87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140662</xdr:rowOff>
    </xdr:from>
    <xdr:to>
      <xdr:col>64</xdr:col>
      <xdr:colOff>152400</xdr:colOff>
      <xdr:row>59</xdr:row>
      <xdr:rowOff>70812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08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80989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853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平成１５年度に完成した小学校・保育園・保健センター等の建設地方債に対する元利償還金により実質公債費比率は高い値で推移している。近年は漸減傾向にあったが、大型事業の実施により若干の数値の悪化が見られる。特に平成２９年度単年度で見れば１０％を超える結果となった。</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また、本格的な近年の大型事業に伴う起債発行による元利償還金の本格的な返還が開始されるのが</a:t>
          </a:r>
          <a:r>
            <a:rPr lang="ja-JP" altLang="en-US" sz="1000" b="0" i="0" baseline="0">
              <a:solidFill>
                <a:schemeClr val="dk1"/>
              </a:solidFill>
              <a:effectLst/>
              <a:latin typeface="+mn-lt"/>
              <a:ea typeface="+mn-ea"/>
              <a:cs typeface="+mn-cs"/>
            </a:rPr>
            <a:t>令和</a:t>
          </a:r>
          <a:r>
            <a:rPr lang="ja-JP" altLang="ja-JP" sz="1000" b="0" i="0" baseline="0">
              <a:solidFill>
                <a:schemeClr val="dk1"/>
              </a:solidFill>
              <a:effectLst/>
              <a:latin typeface="+mn-lt"/>
              <a:ea typeface="+mn-ea"/>
              <a:cs typeface="+mn-cs"/>
            </a:rPr>
            <a:t>２年度からとなること及び次回国勢調査（</a:t>
          </a:r>
          <a:r>
            <a:rPr lang="ja-JP" altLang="en-US" sz="1000" b="0" i="0" baseline="0">
              <a:solidFill>
                <a:schemeClr val="dk1"/>
              </a:solidFill>
              <a:effectLst/>
              <a:latin typeface="+mn-lt"/>
              <a:ea typeface="+mn-ea"/>
              <a:cs typeface="+mn-cs"/>
            </a:rPr>
            <a:t>令和</a:t>
          </a:r>
          <a:r>
            <a:rPr lang="ja-JP" altLang="ja-JP" sz="1000" b="0" i="0" baseline="0">
              <a:solidFill>
                <a:schemeClr val="dk1"/>
              </a:solidFill>
              <a:effectLst/>
              <a:latin typeface="+mn-lt"/>
              <a:ea typeface="+mn-ea"/>
              <a:cs typeface="+mn-cs"/>
            </a:rPr>
            <a:t>２年度）に基づく人口減少により地方交付税の減少が想定されることを鑑みると、新規事業については最小限にとどめ、安易な起債発行に頼ることなく、その他特定財源の確保に努める必要がある。</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138938</xdr:rowOff>
    </xdr:from>
    <xdr:to>
      <xdr:col>81</xdr:col>
      <xdr:colOff>44450</xdr:colOff>
      <xdr:row>41</xdr:row>
      <xdr:rowOff>143764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16838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41</xdr:row>
      <xdr:rowOff>143764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15391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42</xdr:row>
      <xdr:rowOff>6096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15391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6096</xdr:rowOff>
    </xdr:from>
    <xdr:to>
      <xdr:col>68</xdr:col>
      <xdr:colOff>152400</xdr:colOff>
      <xdr:row>42</xdr:row>
      <xdr:rowOff>64008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20699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88138</xdr:rowOff>
    </xdr:from>
    <xdr:to>
      <xdr:col>81</xdr:col>
      <xdr:colOff>95250</xdr:colOff>
      <xdr:row>42</xdr:row>
      <xdr:rowOff>18288</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60215</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92964</xdr:rowOff>
    </xdr:from>
    <xdr:to>
      <xdr:col>77</xdr:col>
      <xdr:colOff>95250</xdr:colOff>
      <xdr:row>42</xdr:row>
      <xdr:rowOff>23114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7891</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20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126746</xdr:rowOff>
    </xdr:from>
    <xdr:to>
      <xdr:col>68</xdr:col>
      <xdr:colOff>203200</xdr:colOff>
      <xdr:row>42</xdr:row>
      <xdr:rowOff>56896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41673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13208</xdr:rowOff>
    </xdr:from>
    <xdr:to>
      <xdr:col>64</xdr:col>
      <xdr:colOff>152400</xdr:colOff>
      <xdr:row>42</xdr:row>
      <xdr:rowOff>114808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99585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chemeClr val="dk1"/>
              </a:solidFill>
              <a:effectLst/>
              <a:latin typeface="+mn-lt"/>
              <a:ea typeface="+mn-ea"/>
              <a:cs typeface="+mn-cs"/>
            </a:rPr>
            <a:t>　類似団体の平均よりも高くなっている。一般会計においては、主に平成１５年度に完成した小学校・保育園・保健センター等の建設による地方債残高の増による。また簡易水道特別会計においては、主に平成１７年度～平成２２年度に実施した中央簡易水道の統合事業による地方債残高の増によ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ただし、近年減少傾向にあったが、道の駅事業などの大型事業を実施したため地方債残高の増及び充当可能基金の減少により、昨年度より数値の悪化（▲</a:t>
          </a:r>
          <a:r>
            <a:rPr lang="en-US" altLang="ja-JP" sz="1000" b="0" i="0" baseline="0">
              <a:solidFill>
                <a:schemeClr val="dk1"/>
              </a:solidFill>
              <a:effectLst/>
              <a:latin typeface="+mn-lt"/>
              <a:ea typeface="+mn-ea"/>
              <a:cs typeface="+mn-cs"/>
            </a:rPr>
            <a:t>12.2</a:t>
          </a:r>
          <a:r>
            <a:rPr lang="ja-JP" altLang="ja-JP" sz="1000" b="0" i="0" baseline="0">
              <a:solidFill>
                <a:schemeClr val="dk1"/>
              </a:solidFill>
              <a:effectLst/>
              <a:latin typeface="+mn-lt"/>
              <a:ea typeface="+mn-ea"/>
              <a:cs typeface="+mn-cs"/>
            </a:rPr>
            <a:t>％）が見られる。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基金の取崩しが暫く続く見込みであり、今後も数値の悪化が予測されるため、新規事業については適正な範囲内での執行に留める必要がある。</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7801</xdr:rowOff>
    </xdr:from>
    <xdr:to>
      <xdr:col>81</xdr:col>
      <xdr:colOff>44450</xdr:colOff>
      <xdr:row>17</xdr:row>
      <xdr:rowOff>46627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179800" y="2751001"/>
          <a:ext cx="838200" cy="2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148227</xdr:rowOff>
    </xdr:from>
    <xdr:to>
      <xdr:col>77</xdr:col>
      <xdr:colOff>44450</xdr:colOff>
      <xdr:row>16</xdr:row>
      <xdr:rowOff>7801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290800" y="27199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148227</xdr:rowOff>
    </xdr:from>
    <xdr:to>
      <xdr:col>72</xdr:col>
      <xdr:colOff>203200</xdr:colOff>
      <xdr:row>16</xdr:row>
      <xdr:rowOff>152581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719977"/>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152581</xdr:rowOff>
    </xdr:from>
    <xdr:to>
      <xdr:col>68</xdr:col>
      <xdr:colOff>152400</xdr:colOff>
      <xdr:row>18</xdr:row>
      <xdr:rowOff>118201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895781"/>
          <a:ext cx="889000" cy="30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167277</xdr:rowOff>
    </xdr:from>
    <xdr:to>
      <xdr:col>81</xdr:col>
      <xdr:colOff>95250</xdr:colOff>
      <xdr:row>17</xdr:row>
      <xdr:rowOff>97427</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9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139354</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88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128451</xdr:rowOff>
    </xdr:from>
    <xdr:to>
      <xdr:col>77</xdr:col>
      <xdr:colOff>95250</xdr:colOff>
      <xdr:row>16</xdr:row>
      <xdr:rowOff>58601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70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43378</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78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97427</xdr:rowOff>
    </xdr:from>
    <xdr:to>
      <xdr:col>73</xdr:col>
      <xdr:colOff>44450</xdr:colOff>
      <xdr:row>16</xdr:row>
      <xdr:rowOff>27577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66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12354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75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101781</xdr:rowOff>
    </xdr:from>
    <xdr:to>
      <xdr:col>68</xdr:col>
      <xdr:colOff>203200</xdr:colOff>
      <xdr:row>17</xdr:row>
      <xdr:rowOff>31931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84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16708</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93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67401</xdr:rowOff>
    </xdr:from>
    <xdr:to>
      <xdr:col>64</xdr:col>
      <xdr:colOff>152400</xdr:colOff>
      <xdr:row>18</xdr:row>
      <xdr:rowOff>169001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15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153778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23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2,755
2,718
64.11
2,630,532
2,540,633
41,556
1,564,207
2,631,514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800" b="0" i="0" baseline="0">
              <a:solidFill>
                <a:schemeClr val="dk1"/>
              </a:solidFill>
              <a:effectLst/>
              <a:latin typeface="+mn-lt"/>
              <a:ea typeface="+mn-ea"/>
              <a:cs typeface="+mn-cs"/>
            </a:rPr>
            <a:t>類似団体の平均よりも低い水準にある。この要因は、主に類似団体よりも下回った定員で行政運営を実施しているためである。</a:t>
          </a:r>
          <a:endParaRPr lang="ja-JP" altLang="ja-JP" sz="800">
            <a:effectLst/>
          </a:endParaRPr>
        </a:p>
        <a:p>
          <a:pPr rtl="0" eaLnBrk="1" fontAlgn="auto" latinLnBrk="0" hangingPunct="1"/>
          <a:r>
            <a:rPr lang="ja-JP" altLang="ja-JP" sz="800" b="0" i="0" baseline="0">
              <a:solidFill>
                <a:schemeClr val="dk1"/>
              </a:solidFill>
              <a:effectLst/>
              <a:latin typeface="+mn-lt"/>
              <a:ea typeface="+mn-ea"/>
              <a:cs typeface="+mn-cs"/>
            </a:rPr>
            <a:t>  また、給与水準の指標であるラスパイレス指数について</a:t>
          </a:r>
          <a:r>
            <a:rPr lang="ja-JP" altLang="en-US" sz="800" b="0" i="0" baseline="0">
              <a:solidFill>
                <a:schemeClr val="dk1"/>
              </a:solidFill>
              <a:effectLst/>
              <a:latin typeface="+mn-lt"/>
              <a:ea typeface="+mn-ea"/>
              <a:cs typeface="+mn-cs"/>
            </a:rPr>
            <a:t>も</a:t>
          </a:r>
          <a:r>
            <a:rPr lang="ja-JP" altLang="ja-JP" sz="800" b="0" i="0" baseline="0">
              <a:solidFill>
                <a:schemeClr val="dk1"/>
              </a:solidFill>
              <a:effectLst/>
              <a:latin typeface="+mn-lt"/>
              <a:ea typeface="+mn-ea"/>
              <a:cs typeface="+mn-cs"/>
            </a:rPr>
            <a:t>、類似団体の</a:t>
          </a:r>
          <a:r>
            <a:rPr lang="ja-JP" altLang="en-US" sz="800" b="0" i="0" baseline="0">
              <a:solidFill>
                <a:schemeClr val="dk1"/>
              </a:solidFill>
              <a:effectLst/>
              <a:latin typeface="+mn-lt"/>
              <a:ea typeface="+mn-ea"/>
              <a:cs typeface="+mn-cs"/>
            </a:rPr>
            <a:t>平均を下回る結果となっており、総じて</a:t>
          </a:r>
          <a:r>
            <a:rPr lang="ja-JP" altLang="ja-JP" sz="800" b="0" i="0" baseline="0">
              <a:solidFill>
                <a:schemeClr val="dk1"/>
              </a:solidFill>
              <a:effectLst/>
              <a:latin typeface="+mn-lt"/>
              <a:ea typeface="+mn-ea"/>
              <a:cs typeface="+mn-cs"/>
            </a:rPr>
            <a:t>低い水準にあるため人件費総額として低く抑えられていると考えられる。</a:t>
          </a:r>
          <a:endParaRPr lang="ja-JP" altLang="ja-JP" sz="800">
            <a:effectLst/>
          </a:endParaRPr>
        </a:p>
        <a:p>
          <a:pPr rtl="0" eaLnBrk="1" fontAlgn="auto" latinLnBrk="0" hangingPunct="1"/>
          <a:r>
            <a:rPr lang="en-US" altLang="ja-JP" sz="800" b="0" i="0" baseline="0">
              <a:solidFill>
                <a:schemeClr val="dk1"/>
              </a:solidFill>
              <a:effectLst/>
              <a:latin typeface="+mn-lt"/>
              <a:ea typeface="+mn-ea"/>
              <a:cs typeface="+mn-cs"/>
            </a:rPr>
            <a:t>  </a:t>
          </a:r>
          <a:r>
            <a:rPr lang="ja-JP" altLang="ja-JP" sz="800" b="0" i="0" baseline="0">
              <a:solidFill>
                <a:schemeClr val="dk1"/>
              </a:solidFill>
              <a:effectLst/>
              <a:latin typeface="+mn-lt"/>
              <a:ea typeface="+mn-ea"/>
              <a:cs typeface="+mn-cs"/>
            </a:rPr>
            <a:t>　しかし、近年は増加傾向にある。これは人口減少対策や地域活性化対策等を積極的に実施するため職員数を増加させているためである。</a:t>
          </a:r>
          <a:endParaRPr lang="ja-JP" altLang="ja-JP" sz="800">
            <a:effectLst/>
          </a:endParaRPr>
        </a:p>
        <a:p>
          <a:pPr rtl="0" eaLnBrk="1" fontAlgn="auto" latinLnBrk="0" hangingPunct="1"/>
          <a:r>
            <a:rPr lang="ja-JP" altLang="ja-JP" sz="800" b="0" i="0" baseline="0">
              <a:solidFill>
                <a:schemeClr val="dk1"/>
              </a:solidFill>
              <a:effectLst/>
              <a:latin typeface="+mn-lt"/>
              <a:ea typeface="+mn-ea"/>
              <a:cs typeface="+mn-cs"/>
            </a:rPr>
            <a:t>　今後人件費の削減については、行政サービスの質の確保とのバランスを考慮して実施する必要があるが不必要な人件費の増額は防止しなければならないと認識している。</a:t>
          </a:r>
          <a:endParaRPr lang="ja-JP" altLang="ja-JP" sz="800">
            <a:effectLst/>
          </a:endParaRP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62992</xdr:rowOff>
    </xdr:from>
    <xdr:to>
      <xdr:col>24</xdr:col>
      <xdr:colOff>25400</xdr:colOff>
      <xdr:row>36</xdr:row>
      <xdr:rowOff>90424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351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97282</xdr:rowOff>
    </xdr:from>
    <xdr:to>
      <xdr:col>19</xdr:col>
      <xdr:colOff>187325</xdr:colOff>
      <xdr:row>36</xdr:row>
      <xdr:rowOff>62992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9803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97282</xdr:rowOff>
    </xdr:from>
    <xdr:to>
      <xdr:col>15</xdr:col>
      <xdr:colOff>98425</xdr:colOff>
      <xdr:row>36</xdr:row>
      <xdr:rowOff>76708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9803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62992</xdr:rowOff>
    </xdr:from>
    <xdr:to>
      <xdr:col>11</xdr:col>
      <xdr:colOff>9525</xdr:colOff>
      <xdr:row>36</xdr:row>
      <xdr:rowOff>76708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35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46482</xdr:rowOff>
    </xdr:from>
    <xdr:to>
      <xdr:col>6</xdr:col>
      <xdr:colOff>171450</xdr:colOff>
      <xdr:row>37</xdr:row>
      <xdr:rowOff>148082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132859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39624</xdr:rowOff>
    </xdr:from>
    <xdr:to>
      <xdr:col>24</xdr:col>
      <xdr:colOff>76200</xdr:colOff>
      <xdr:row>36</xdr:row>
      <xdr:rowOff>141224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56151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xdr:rowOff>
    </xdr:from>
    <xdr:to>
      <xdr:col>20</xdr:col>
      <xdr:colOff>38100</xdr:colOff>
      <xdr:row>36</xdr:row>
      <xdr:rowOff>113792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123969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46482</xdr:rowOff>
    </xdr:from>
    <xdr:to>
      <xdr:col>15</xdr:col>
      <xdr:colOff>149225</xdr:colOff>
      <xdr:row>35</xdr:row>
      <xdr:rowOff>148082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158259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25908</xdr:rowOff>
    </xdr:from>
    <xdr:to>
      <xdr:col>11</xdr:col>
      <xdr:colOff>60325</xdr:colOff>
      <xdr:row>36</xdr:row>
      <xdr:rowOff>127508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137685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123969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chemeClr val="dk1"/>
              </a:solidFill>
              <a:effectLst/>
              <a:latin typeface="+mn-lt"/>
              <a:ea typeface="+mn-ea"/>
              <a:cs typeface="+mn-cs"/>
            </a:rPr>
            <a:t>類似団体の平均よりも低い水準にある。この要因は、教育費について東部広域連合に事務移管しているため補助費として計上されているためである。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また、その他の行政サービスについても一部事務組合等に事務移管しているものが多く物件費としては類似団体と比較して低くなっていると考えられる。</a:t>
          </a:r>
          <a:endParaRPr lang="ja-JP" altLang="ja-JP" sz="10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26416</xdr:rowOff>
    </xdr:from>
    <xdr:to>
      <xdr:col>82</xdr:col>
      <xdr:colOff>107950</xdr:colOff>
      <xdr:row>16</xdr:row>
      <xdr:rowOff>76708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76961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26416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7559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133858</xdr:rowOff>
    </xdr:from>
    <xdr:to>
      <xdr:col>73</xdr:col>
      <xdr:colOff>180975</xdr:colOff>
      <xdr:row>16</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7056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133858</xdr:rowOff>
    </xdr:from>
    <xdr:to>
      <xdr:col>69</xdr:col>
      <xdr:colOff>92075</xdr:colOff>
      <xdr:row>15</xdr:row>
      <xdr:rowOff>147574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7056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50563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42435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1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147066</xdr:rowOff>
    </xdr:from>
    <xdr:to>
      <xdr:col>78</xdr:col>
      <xdr:colOff>120650</xdr:colOff>
      <xdr:row>16</xdr:row>
      <xdr:rowOff>77216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87393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8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83058</xdr:rowOff>
    </xdr:from>
    <xdr:to>
      <xdr:col>69</xdr:col>
      <xdr:colOff>142875</xdr:colOff>
      <xdr:row>16</xdr:row>
      <xdr:rowOff>13208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23385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42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9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類似団体よりも低い水準にある。扶助費の主な内訳は障害者自立支援法の給付事業費や医療費の助成及び児童手当の給付費等法律により制度化された事業が多く市町村に裁量の余地がないものが多い。</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扶助が必要な対象者が増加すれば、必然的に扶助費が増加するものであるためその動向は注視したいと考えている。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また単独事業における扶助費については、財政状況を考慮しながら実施する必要があると認識している。</a:t>
          </a:r>
          <a:endParaRPr lang="ja-JP" altLang="ja-JP" sz="10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101600</xdr:rowOff>
    </xdr:from>
    <xdr:to>
      <xdr:col>24</xdr:col>
      <xdr:colOff>25400</xdr:colOff>
      <xdr:row>54</xdr:row>
      <xdr:rowOff>139700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359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101600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34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76200</xdr:rowOff>
    </xdr:from>
    <xdr:to>
      <xdr:col>15</xdr:col>
      <xdr:colOff>98425</xdr:colOff>
      <xdr:row>54</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334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76200</xdr:rowOff>
    </xdr:from>
    <xdr:to>
      <xdr:col>11</xdr:col>
      <xdr:colOff>9525</xdr:colOff>
      <xdr:row>54</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334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127000</xdr:rowOff>
    </xdr:from>
    <xdr:to>
      <xdr:col>6</xdr:col>
      <xdr:colOff>171450</xdr:colOff>
      <xdr:row>55</xdr:row>
      <xdr:rowOff>57150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88900</xdr:rowOff>
    </xdr:from>
    <xdr:to>
      <xdr:col>24</xdr:col>
      <xdr:colOff>76200</xdr:colOff>
      <xdr:row>55</xdr:row>
      <xdr:rowOff>19050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105427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50800</xdr:rowOff>
    </xdr:from>
    <xdr:to>
      <xdr:col>20</xdr:col>
      <xdr:colOff>38100</xdr:colOff>
      <xdr:row>54</xdr:row>
      <xdr:rowOff>152400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162577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25400</xdr:rowOff>
    </xdr:from>
    <xdr:to>
      <xdr:col>11</xdr:col>
      <xdr:colOff>60325</xdr:colOff>
      <xdr:row>54</xdr:row>
      <xdr:rowOff>127000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137177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chemeClr val="dk1"/>
              </a:solidFill>
              <a:effectLst/>
              <a:latin typeface="+mn-lt"/>
              <a:ea typeface="+mn-ea"/>
              <a:cs typeface="+mn-cs"/>
            </a:rPr>
            <a:t>類似団体の平均よりも高い水準にある。これは、平成１７年度～平成２２年度に実施した中央簡易水道統合事業による簡易水道特別会計への繰出金の増が主な要因である。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簡易水道特別会計への一般会計からの繰出金は、平成２８年度にピークを迎え</a:t>
          </a:r>
          <a:r>
            <a:rPr lang="ja-JP" altLang="en-US" sz="1000" b="0" i="0" baseline="0">
              <a:solidFill>
                <a:schemeClr val="dk1"/>
              </a:solidFill>
              <a:effectLst/>
              <a:latin typeface="+mn-lt"/>
              <a:ea typeface="+mn-ea"/>
              <a:cs typeface="+mn-cs"/>
            </a:rPr>
            <a:t>たため、</a:t>
          </a:r>
          <a:r>
            <a:rPr lang="ja-JP" altLang="ja-JP" sz="1000" b="0" i="0" baseline="0">
              <a:solidFill>
                <a:schemeClr val="dk1"/>
              </a:solidFill>
              <a:effectLst/>
              <a:latin typeface="+mn-lt"/>
              <a:ea typeface="+mn-ea"/>
              <a:cs typeface="+mn-cs"/>
            </a:rPr>
            <a:t>逓減</a:t>
          </a:r>
          <a:r>
            <a:rPr lang="ja-JP" altLang="en-US" sz="1000" b="0" i="0" baseline="0">
              <a:solidFill>
                <a:schemeClr val="dk1"/>
              </a:solidFill>
              <a:effectLst/>
              <a:latin typeface="+mn-lt"/>
              <a:ea typeface="+mn-ea"/>
              <a:cs typeface="+mn-cs"/>
            </a:rPr>
            <a:t>している</a:t>
          </a:r>
          <a:r>
            <a:rPr lang="ja-JP" altLang="ja-JP" sz="1000" b="0" i="0" baseline="0">
              <a:solidFill>
                <a:schemeClr val="dk1"/>
              </a:solidFill>
              <a:effectLst/>
              <a:latin typeface="+mn-lt"/>
              <a:ea typeface="+mn-ea"/>
              <a:cs typeface="+mn-cs"/>
            </a:rPr>
            <a:t>。</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しかし、新規事業を実施するとこの限りではないため財政状況を考慮しながら計画的に実施しなければならないと認識している。</a:t>
          </a:r>
          <a:endParaRPr lang="ja-JP" altLang="ja-JP" sz="10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35560</xdr:rowOff>
    </xdr:from>
    <xdr:to>
      <xdr:col>82</xdr:col>
      <xdr:colOff>107950</xdr:colOff>
      <xdr:row>58</xdr:row>
      <xdr:rowOff>49276</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9796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26416</xdr:rowOff>
    </xdr:from>
    <xdr:to>
      <xdr:col>78</xdr:col>
      <xdr:colOff>69850</xdr:colOff>
      <xdr:row>58</xdr:row>
      <xdr:rowOff>35560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9705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170434</xdr:rowOff>
    </xdr:from>
    <xdr:to>
      <xdr:col>73</xdr:col>
      <xdr:colOff>180975</xdr:colOff>
      <xdr:row>58</xdr:row>
      <xdr:rowOff>26416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9430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170434</xdr:rowOff>
    </xdr:from>
    <xdr:to>
      <xdr:col>69</xdr:col>
      <xdr:colOff>92075</xdr:colOff>
      <xdr:row>58</xdr:row>
      <xdr:rowOff>12700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9430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21336</xdr:rowOff>
    </xdr:from>
    <xdr:to>
      <xdr:col>65</xdr:col>
      <xdr:colOff>53975</xdr:colOff>
      <xdr:row>56</xdr:row>
      <xdr:rowOff>122936</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133113</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169926</xdr:rowOff>
    </xdr:from>
    <xdr:to>
      <xdr:col>82</xdr:col>
      <xdr:colOff>158750</xdr:colOff>
      <xdr:row>58</xdr:row>
      <xdr:rowOff>100076</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9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142003</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147066</xdr:rowOff>
    </xdr:from>
    <xdr:to>
      <xdr:col>74</xdr:col>
      <xdr:colOff>31750</xdr:colOff>
      <xdr:row>58</xdr:row>
      <xdr:rowOff>77216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119634</xdr:rowOff>
    </xdr:from>
    <xdr:to>
      <xdr:col>69</xdr:col>
      <xdr:colOff>142875</xdr:colOff>
      <xdr:row>58</xdr:row>
      <xdr:rowOff>49784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34561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chemeClr val="dk1"/>
              </a:solidFill>
              <a:effectLst/>
              <a:latin typeface="+mn-lt"/>
              <a:ea typeface="+mn-ea"/>
              <a:cs typeface="+mn-cs"/>
            </a:rPr>
            <a:t>　類似団体の平均よりも著しく高い水準にある。これは、広域連合や一部事務組合等に行政サービスを移管している割合が高いためと考えられる。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特に平成２１年度より教育委員会に係る経費が東部広域連合負担金として補助費に計上されることになったため補助費の割合が高くなった。</a:t>
          </a:r>
          <a:endParaRPr lang="ja-JP" altLang="ja-JP" sz="1000">
            <a:effectLst/>
          </a:endParaRPr>
        </a:p>
        <a:p>
          <a:r>
            <a:rPr lang="ja-JP" altLang="ja-JP" sz="1000" b="0" i="0" baseline="0">
              <a:solidFill>
                <a:schemeClr val="dk1"/>
              </a:solidFill>
              <a:effectLst/>
              <a:latin typeface="+mn-lt"/>
              <a:ea typeface="+mn-ea"/>
              <a:cs typeface="+mn-cs"/>
            </a:rPr>
            <a:t>  また、相楽中部消防組合及びゴミ処理に対する負担金（東部広域連合負担金）も高く構成市町村と連携し財政力に見合った負担金になるように努力する必要がある。</a:t>
          </a:r>
          <a:endParaRPr lang="ja-JP" altLang="ja-JP" sz="10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44704</xdr:rowOff>
    </xdr:from>
    <xdr:to>
      <xdr:col>82</xdr:col>
      <xdr:colOff>107950</xdr:colOff>
      <xdr:row>40</xdr:row>
      <xdr:rowOff>81280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9027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147574</xdr:rowOff>
    </xdr:from>
    <xdr:to>
      <xdr:col>78</xdr:col>
      <xdr:colOff>69850</xdr:colOff>
      <xdr:row>40</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8341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147574</xdr:rowOff>
    </xdr:from>
    <xdr:to>
      <xdr:col>73</xdr:col>
      <xdr:colOff>180975</xdr:colOff>
      <xdr:row>39</xdr:row>
      <xdr:rowOff>147574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8341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147574</xdr:rowOff>
    </xdr:from>
    <xdr:to>
      <xdr:col>69</xdr:col>
      <xdr:colOff>92075</xdr:colOff>
      <xdr:row>40</xdr:row>
      <xdr:rowOff>40132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8341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30480</xdr:rowOff>
    </xdr:from>
    <xdr:to>
      <xdr:col>82</xdr:col>
      <xdr:colOff>158750</xdr:colOff>
      <xdr:row>40</xdr:row>
      <xdr:rowOff>132080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2557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165354</xdr:rowOff>
    </xdr:from>
    <xdr:to>
      <xdr:col>78</xdr:col>
      <xdr:colOff>120650</xdr:colOff>
      <xdr:row>40</xdr:row>
      <xdr:rowOff>95504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80281</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93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96774</xdr:rowOff>
    </xdr:from>
    <xdr:to>
      <xdr:col>74</xdr:col>
      <xdr:colOff>31750</xdr:colOff>
      <xdr:row>40</xdr:row>
      <xdr:rowOff>26924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11701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86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96774</xdr:rowOff>
    </xdr:from>
    <xdr:to>
      <xdr:col>69</xdr:col>
      <xdr:colOff>142875</xdr:colOff>
      <xdr:row>40</xdr:row>
      <xdr:rowOff>26924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11701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86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160782</xdr:rowOff>
    </xdr:from>
    <xdr:to>
      <xdr:col>65</xdr:col>
      <xdr:colOff>53975</xdr:colOff>
      <xdr:row>40</xdr:row>
      <xdr:rowOff>90932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75709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900" b="0" i="0" baseline="0">
              <a:solidFill>
                <a:schemeClr val="dk1"/>
              </a:solidFill>
              <a:effectLst/>
              <a:latin typeface="+mn-lt"/>
              <a:ea typeface="+mn-ea"/>
              <a:cs typeface="+mn-cs"/>
            </a:rPr>
            <a:t> </a:t>
          </a:r>
          <a:r>
            <a:rPr lang="en-US" altLang="ja-JP"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平成１５年度に完成した小学校・保育園・保健センターの建設地方債の元利償還金による影響で、平成２７年度までは類似団体の平均よりも高い水準にあった。</a:t>
          </a:r>
          <a:endParaRPr lang="ja-JP" altLang="ja-JP" sz="900">
            <a:effectLst/>
          </a:endParaRPr>
        </a:p>
        <a:p>
          <a:pPr rtl="0" eaLnBrk="1" fontAlgn="auto" latinLnBrk="0" hangingPunct="1"/>
          <a:r>
            <a:rPr lang="en-US" altLang="ja-JP"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  しかし、近年の起債の抑制等により、過去に実施した公共事業の負債による負担が着実に減少していることを示している。</a:t>
          </a:r>
          <a:endParaRPr lang="ja-JP" altLang="ja-JP" sz="900">
            <a:effectLst/>
          </a:endParaRPr>
        </a:p>
        <a:p>
          <a:r>
            <a:rPr lang="en-US" altLang="ja-JP"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 公債費は、義務的経費として柔軟な財政運営を制約するものであるためその比率を低下させることは重要であると認識している。このため建設改良事業については、事業精査を十分に実施した上で取り組みたいと考えている</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146050</xdr:rowOff>
    </xdr:from>
    <xdr:to>
      <xdr:col>24</xdr:col>
      <xdr:colOff>25400</xdr:colOff>
      <xdr:row>76</xdr:row>
      <xdr:rowOff>62230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00480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62230</xdr:rowOff>
    </xdr:from>
    <xdr:to>
      <xdr:col>19</xdr:col>
      <xdr:colOff>187325</xdr:colOff>
      <xdr:row>76</xdr:row>
      <xdr:rowOff>92711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0924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92711</xdr:rowOff>
    </xdr:from>
    <xdr:to>
      <xdr:col>15</xdr:col>
      <xdr:colOff>98425</xdr:colOff>
      <xdr:row>76</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1229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62230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195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138447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95250</xdr:rowOff>
    </xdr:from>
    <xdr:to>
      <xdr:col>24</xdr:col>
      <xdr:colOff>76200</xdr:colOff>
      <xdr:row>76</xdr:row>
      <xdr:rowOff>25400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111777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xdr:rowOff>
    </xdr:from>
    <xdr:to>
      <xdr:col>20</xdr:col>
      <xdr:colOff>38100</xdr:colOff>
      <xdr:row>76</xdr:row>
      <xdr:rowOff>113030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123207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41911</xdr:rowOff>
    </xdr:from>
    <xdr:to>
      <xdr:col>15</xdr:col>
      <xdr:colOff>149225</xdr:colOff>
      <xdr:row>76</xdr:row>
      <xdr:rowOff>143511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153687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900" b="0" i="0" baseline="0">
              <a:solidFill>
                <a:schemeClr val="dk1"/>
              </a:solidFill>
              <a:effectLst/>
              <a:latin typeface="+mn-lt"/>
              <a:ea typeface="+mn-ea"/>
              <a:cs typeface="+mn-cs"/>
            </a:rPr>
            <a:t>　類似団体の平均よりも高い水準にある。これは、物件費・人件費においては経常収支比率が低い数値に抑えられているが、補助費において著しく高いことによる。</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今後、構成市町村とも連携を実施し財政力に見合った負担金になるように努める必要がある。</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平成</a:t>
          </a:r>
          <a:r>
            <a:rPr lang="en-US" altLang="ja-JP" sz="900" b="0" i="0" baseline="0">
              <a:solidFill>
                <a:schemeClr val="dk1"/>
              </a:solidFill>
              <a:effectLst/>
              <a:latin typeface="+mn-lt"/>
              <a:ea typeface="+mn-ea"/>
              <a:cs typeface="+mn-cs"/>
            </a:rPr>
            <a:t>29</a:t>
          </a:r>
          <a:r>
            <a:rPr lang="ja-JP" altLang="ja-JP" sz="900" b="0" i="0" baseline="0">
              <a:solidFill>
                <a:schemeClr val="dk1"/>
              </a:solidFill>
              <a:effectLst/>
              <a:latin typeface="+mn-lt"/>
              <a:ea typeface="+mn-ea"/>
              <a:cs typeface="+mn-cs"/>
            </a:rPr>
            <a:t>年度については、大型事業が終了し、事業費支弁人件費が急減したこと等により数値の悪化が見られ</a:t>
          </a:r>
          <a:r>
            <a:rPr lang="ja-JP" altLang="en-US" sz="900" b="0" i="0" baseline="0">
              <a:solidFill>
                <a:schemeClr val="dk1"/>
              </a:solidFill>
              <a:effectLst/>
              <a:latin typeface="+mn-lt"/>
              <a:ea typeface="+mn-ea"/>
              <a:cs typeface="+mn-cs"/>
            </a:rPr>
            <a:t>、平成</a:t>
          </a:r>
          <a:r>
            <a:rPr lang="en-US" altLang="ja-JP" sz="900" b="0" i="0" baseline="0">
              <a:solidFill>
                <a:schemeClr val="dk1"/>
              </a:solidFill>
              <a:effectLst/>
              <a:latin typeface="+mn-lt"/>
              <a:ea typeface="+mn-ea"/>
              <a:cs typeface="+mn-cs"/>
            </a:rPr>
            <a:t>30</a:t>
          </a:r>
          <a:r>
            <a:rPr lang="ja-JP" altLang="en-US" sz="900" b="0" i="0" baseline="0">
              <a:solidFill>
                <a:schemeClr val="dk1"/>
              </a:solidFill>
              <a:effectLst/>
              <a:latin typeface="+mn-lt"/>
              <a:ea typeface="+mn-ea"/>
              <a:cs typeface="+mn-cs"/>
            </a:rPr>
            <a:t>年度については、企業誘致のための事業実施により２年連続して増加となった。</a:t>
          </a:r>
          <a:endParaRPr lang="ja-JP" altLang="ja-JP" sz="9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65278</xdr:rowOff>
    </xdr:from>
    <xdr:to>
      <xdr:col>82</xdr:col>
      <xdr:colOff>107950</xdr:colOff>
      <xdr:row>78</xdr:row>
      <xdr:rowOff>136144</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438378"/>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120142</xdr:rowOff>
    </xdr:from>
    <xdr:to>
      <xdr:col>78</xdr:col>
      <xdr:colOff>69850</xdr:colOff>
      <xdr:row>78</xdr:row>
      <xdr:rowOff>65278</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321792"/>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120142</xdr:rowOff>
    </xdr:from>
    <xdr:to>
      <xdr:col>73</xdr:col>
      <xdr:colOff>180975</xdr:colOff>
      <xdr:row>77</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32179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154432</xdr:rowOff>
    </xdr:from>
    <xdr:to>
      <xdr:col>69</xdr:col>
      <xdr:colOff>92075</xdr:colOff>
      <xdr:row>78</xdr:row>
      <xdr:rowOff>30987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356082"/>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105918</xdr:rowOff>
    </xdr:from>
    <xdr:to>
      <xdr:col>65</xdr:col>
      <xdr:colOff>53975</xdr:colOff>
      <xdr:row>77</xdr:row>
      <xdr:rowOff>36068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46245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90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85344</xdr:rowOff>
    </xdr:from>
    <xdr:to>
      <xdr:col>82</xdr:col>
      <xdr:colOff>158750</xdr:colOff>
      <xdr:row>79</xdr:row>
      <xdr:rowOff>15494</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57421</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14478</xdr:rowOff>
    </xdr:from>
    <xdr:to>
      <xdr:col>78</xdr:col>
      <xdr:colOff>120650</xdr:colOff>
      <xdr:row>78</xdr:row>
      <xdr:rowOff>116078</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38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100855</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473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69342</xdr:rowOff>
    </xdr:from>
    <xdr:to>
      <xdr:col>74</xdr:col>
      <xdr:colOff>31750</xdr:colOff>
      <xdr:row>77</xdr:row>
      <xdr:rowOff>170942</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155719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103632</xdr:rowOff>
    </xdr:from>
    <xdr:to>
      <xdr:col>69</xdr:col>
      <xdr:colOff>142875</xdr:colOff>
      <xdr:row>78</xdr:row>
      <xdr:rowOff>33782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30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18559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9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151637</xdr:rowOff>
    </xdr:from>
    <xdr:to>
      <xdr:col>65</xdr:col>
      <xdr:colOff>53975</xdr:colOff>
      <xdr:row>78</xdr:row>
      <xdr:rowOff>81787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66564</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14868</xdr:rowOff>
    </xdr:from>
    <xdr:to>
      <xdr:col>29</xdr:col>
      <xdr:colOff>127000</xdr:colOff>
      <xdr:row>18</xdr:row>
      <xdr:rowOff>23509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48593"/>
          <a:ext cx="647700" cy="8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87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23509</xdr:rowOff>
    </xdr:from>
    <xdr:to>
      <xdr:col>26</xdr:col>
      <xdr:colOff>50800</xdr:colOff>
      <xdr:row>18</xdr:row>
      <xdr:rowOff>40829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57234"/>
          <a:ext cx="698500" cy="17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39785</xdr:rowOff>
    </xdr:from>
    <xdr:to>
      <xdr:col>22</xdr:col>
      <xdr:colOff>114300</xdr:colOff>
      <xdr:row>18</xdr:row>
      <xdr:rowOff>40829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173510"/>
          <a:ext cx="698500" cy="1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39785</xdr:rowOff>
    </xdr:from>
    <xdr:to>
      <xdr:col>18</xdr:col>
      <xdr:colOff>177800</xdr:colOff>
      <xdr:row>18</xdr:row>
      <xdr:rowOff>63148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73510"/>
          <a:ext cx="698500" cy="23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81993</xdr:rowOff>
    </xdr:from>
    <xdr:to>
      <xdr:col>19</xdr:col>
      <xdr:colOff>38100</xdr:colOff>
      <xdr:row>18</xdr:row>
      <xdr:rowOff>12143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22320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81227</xdr:rowOff>
    </xdr:from>
    <xdr:to>
      <xdr:col>15</xdr:col>
      <xdr:colOff>101600</xdr:colOff>
      <xdr:row>18</xdr:row>
      <xdr:rowOff>11377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21554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2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135518</xdr:rowOff>
    </xdr:from>
    <xdr:to>
      <xdr:col>29</xdr:col>
      <xdr:colOff>177800</xdr:colOff>
      <xdr:row>18</xdr:row>
      <xdr:rowOff>65668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97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107595</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6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144159</xdr:rowOff>
    </xdr:from>
    <xdr:to>
      <xdr:col>26</xdr:col>
      <xdr:colOff>101600</xdr:colOff>
      <xdr:row>18</xdr:row>
      <xdr:rowOff>74309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06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59086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92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161479</xdr:rowOff>
    </xdr:from>
    <xdr:to>
      <xdr:col>22</xdr:col>
      <xdr:colOff>165100</xdr:colOff>
      <xdr:row>18</xdr:row>
      <xdr:rowOff>91629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23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76406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1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160435</xdr:rowOff>
    </xdr:from>
    <xdr:to>
      <xdr:col>19</xdr:col>
      <xdr:colOff>38100</xdr:colOff>
      <xdr:row>18</xdr:row>
      <xdr:rowOff>90585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22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75362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0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12348</xdr:rowOff>
    </xdr:from>
    <xdr:to>
      <xdr:col>15</xdr:col>
      <xdr:colOff>101600</xdr:colOff>
      <xdr:row>18</xdr:row>
      <xdr:rowOff>113948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46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98725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32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198657</xdr:rowOff>
    </xdr:from>
    <xdr:to>
      <xdr:col>29</xdr:col>
      <xdr:colOff>127000</xdr:colOff>
      <xdr:row>35</xdr:row>
      <xdr:rowOff>238369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809007"/>
          <a:ext cx="647700" cy="39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198657</xdr:rowOff>
    </xdr:from>
    <xdr:to>
      <xdr:col>26</xdr:col>
      <xdr:colOff>50800</xdr:colOff>
      <xdr:row>35</xdr:row>
      <xdr:rowOff>232814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09007"/>
          <a:ext cx="698500" cy="34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232814</xdr:rowOff>
    </xdr:from>
    <xdr:to>
      <xdr:col>22</xdr:col>
      <xdr:colOff>114300</xdr:colOff>
      <xdr:row>35</xdr:row>
      <xdr:rowOff>233564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43164"/>
          <a:ext cx="698500" cy="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233564</xdr:rowOff>
    </xdr:from>
    <xdr:to>
      <xdr:col>18</xdr:col>
      <xdr:colOff>177800</xdr:colOff>
      <xdr:row>35</xdr:row>
      <xdr:rowOff>237213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43914"/>
          <a:ext cx="698500" cy="3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206237</xdr:rowOff>
    </xdr:from>
    <xdr:to>
      <xdr:col>19</xdr:col>
      <xdr:colOff>38100</xdr:colOff>
      <xdr:row>35</xdr:row>
      <xdr:rowOff>307837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292614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0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181109</xdr:rowOff>
    </xdr:from>
    <xdr:to>
      <xdr:col>15</xdr:col>
      <xdr:colOff>101600</xdr:colOff>
      <xdr:row>35</xdr:row>
      <xdr:rowOff>282709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292886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6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187569</xdr:rowOff>
    </xdr:from>
    <xdr:to>
      <xdr:col>29</xdr:col>
      <xdr:colOff>177800</xdr:colOff>
      <xdr:row>35</xdr:row>
      <xdr:rowOff>289169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97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159646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6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147857</xdr:rowOff>
    </xdr:from>
    <xdr:to>
      <xdr:col>26</xdr:col>
      <xdr:colOff>101600</xdr:colOff>
      <xdr:row>35</xdr:row>
      <xdr:rowOff>249457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58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259634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527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182014</xdr:rowOff>
    </xdr:from>
    <xdr:to>
      <xdr:col>22</xdr:col>
      <xdr:colOff>165100</xdr:colOff>
      <xdr:row>35</xdr:row>
      <xdr:rowOff>283614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92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268391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7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182764</xdr:rowOff>
    </xdr:from>
    <xdr:to>
      <xdr:col>19</xdr:col>
      <xdr:colOff>38100</xdr:colOff>
      <xdr:row>35</xdr:row>
      <xdr:rowOff>284364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93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294541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186413</xdr:rowOff>
    </xdr:from>
    <xdr:to>
      <xdr:col>15</xdr:col>
      <xdr:colOff>101600</xdr:colOff>
      <xdr:row>35</xdr:row>
      <xdr:rowOff>288013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96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272790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8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2,755
2,718
64.11
2,630,532
2,540,633
41,556
1,564,207
2,631,514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147241</xdr:rowOff>
    </xdr:from>
    <xdr:to>
      <xdr:col>24</xdr:col>
      <xdr:colOff>63500</xdr:colOff>
      <xdr:row>36</xdr:row>
      <xdr:rowOff>151002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319441"/>
          <a:ext cx="838200" cy="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19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151002</xdr:rowOff>
    </xdr:from>
    <xdr:to>
      <xdr:col>19</xdr:col>
      <xdr:colOff>177800</xdr:colOff>
      <xdr:row>37</xdr:row>
      <xdr:rowOff>16469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323202"/>
          <a:ext cx="889000" cy="3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158580</xdr:rowOff>
    </xdr:from>
    <xdr:to>
      <xdr:col>15</xdr:col>
      <xdr:colOff>50800</xdr:colOff>
      <xdr:row>37</xdr:row>
      <xdr:rowOff>16469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330780"/>
          <a:ext cx="889000" cy="2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158580</xdr:rowOff>
    </xdr:from>
    <xdr:to>
      <xdr:col>10</xdr:col>
      <xdr:colOff>114300</xdr:colOff>
      <xdr:row>37</xdr:row>
      <xdr:rowOff>3470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30780"/>
          <a:ext cx="889000" cy="1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147467</xdr:rowOff>
    </xdr:from>
    <xdr:to>
      <xdr:col>10</xdr:col>
      <xdr:colOff>165100</xdr:colOff>
      <xdr:row>36</xdr:row>
      <xdr:rowOff>77617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4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94144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92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149111</xdr:rowOff>
    </xdr:from>
    <xdr:to>
      <xdr:col>6</xdr:col>
      <xdr:colOff>38100</xdr:colOff>
      <xdr:row>36</xdr:row>
      <xdr:rowOff>79261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95788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92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96441</xdr:rowOff>
    </xdr:from>
    <xdr:to>
      <xdr:col>24</xdr:col>
      <xdr:colOff>114300</xdr:colOff>
      <xdr:row>37</xdr:row>
      <xdr:rowOff>26591</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6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74868</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247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100202</xdr:rowOff>
    </xdr:from>
    <xdr:to>
      <xdr:col>20</xdr:col>
      <xdr:colOff>38100</xdr:colOff>
      <xdr:row>37</xdr:row>
      <xdr:rowOff>30352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7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21479</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36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137119</xdr:rowOff>
    </xdr:from>
    <xdr:to>
      <xdr:col>15</xdr:col>
      <xdr:colOff>101600</xdr:colOff>
      <xdr:row>37</xdr:row>
      <xdr:rowOff>67269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3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58396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40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107780</xdr:rowOff>
    </xdr:from>
    <xdr:to>
      <xdr:col>10</xdr:col>
      <xdr:colOff>165100</xdr:colOff>
      <xdr:row>37</xdr:row>
      <xdr:rowOff>37930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7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29057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37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124120</xdr:rowOff>
    </xdr:from>
    <xdr:to>
      <xdr:col>6</xdr:col>
      <xdr:colOff>38100</xdr:colOff>
      <xdr:row>37</xdr:row>
      <xdr:rowOff>54270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9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45397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38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10528</xdr:rowOff>
    </xdr:from>
    <xdr:to>
      <xdr:col>24</xdr:col>
      <xdr:colOff>63500</xdr:colOff>
      <xdr:row>58</xdr:row>
      <xdr:rowOff>13330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54628"/>
          <a:ext cx="838200" cy="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3100</xdr:rowOff>
    </xdr:from>
    <xdr:to>
      <xdr:col>19</xdr:col>
      <xdr:colOff>177800</xdr:colOff>
      <xdr:row>58</xdr:row>
      <xdr:rowOff>13330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47200"/>
          <a:ext cx="889000" cy="1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3100</xdr:rowOff>
    </xdr:from>
    <xdr:to>
      <xdr:col>15</xdr:col>
      <xdr:colOff>50800</xdr:colOff>
      <xdr:row>58</xdr:row>
      <xdr:rowOff>86884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47200"/>
          <a:ext cx="889000" cy="8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86884</xdr:rowOff>
    </xdr:from>
    <xdr:to>
      <xdr:col>10</xdr:col>
      <xdr:colOff>114300</xdr:colOff>
      <xdr:row>58</xdr:row>
      <xdr:rowOff>101795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30984"/>
          <a:ext cx="889000" cy="1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83358</xdr:rowOff>
    </xdr:from>
    <xdr:to>
      <xdr:col>10</xdr:col>
      <xdr:colOff>165100</xdr:colOff>
      <xdr:row>57</xdr:row>
      <xdr:rowOff>13508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68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30035</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45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67970</xdr:rowOff>
    </xdr:from>
    <xdr:to>
      <xdr:col>6</xdr:col>
      <xdr:colOff>38100</xdr:colOff>
      <xdr:row>57</xdr:row>
      <xdr:rowOff>169570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14647</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1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131178</xdr:rowOff>
    </xdr:from>
    <xdr:to>
      <xdr:col>24</xdr:col>
      <xdr:colOff>114300</xdr:colOff>
      <xdr:row>58</xdr:row>
      <xdr:rowOff>61328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109605</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8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133980</xdr:rowOff>
    </xdr:from>
    <xdr:to>
      <xdr:col>20</xdr:col>
      <xdr:colOff>38100</xdr:colOff>
      <xdr:row>58</xdr:row>
      <xdr:rowOff>64130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0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55257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9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123750</xdr:rowOff>
    </xdr:from>
    <xdr:to>
      <xdr:col>15</xdr:col>
      <xdr:colOff>101600</xdr:colOff>
      <xdr:row>58</xdr:row>
      <xdr:rowOff>53900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45027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8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36084</xdr:rowOff>
    </xdr:from>
    <xdr:to>
      <xdr:col>10</xdr:col>
      <xdr:colOff>165100</xdr:colOff>
      <xdr:row>58</xdr:row>
      <xdr:rowOff>137684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8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128811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072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50995</xdr:rowOff>
    </xdr:from>
    <xdr:to>
      <xdr:col>6</xdr:col>
      <xdr:colOff>38100</xdr:colOff>
      <xdr:row>58</xdr:row>
      <xdr:rowOff>152595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9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143722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8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14275</xdr:rowOff>
    </xdr:from>
    <xdr:to>
      <xdr:col>24</xdr:col>
      <xdr:colOff>63500</xdr:colOff>
      <xdr:row>79</xdr:row>
      <xdr:rowOff>19738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558825"/>
          <a:ext cx="8382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14275</xdr:rowOff>
    </xdr:from>
    <xdr:to>
      <xdr:col>19</xdr:col>
      <xdr:colOff>177800</xdr:colOff>
      <xdr:row>79</xdr:row>
      <xdr:rowOff>19265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558825"/>
          <a:ext cx="8890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17445</xdr:rowOff>
    </xdr:from>
    <xdr:to>
      <xdr:col>15</xdr:col>
      <xdr:colOff>50800</xdr:colOff>
      <xdr:row>79</xdr:row>
      <xdr:rowOff>19265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61995"/>
          <a:ext cx="889000" cy="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17445</xdr:rowOff>
    </xdr:from>
    <xdr:to>
      <xdr:col>10</xdr:col>
      <xdr:colOff>114300</xdr:colOff>
      <xdr:row>79</xdr:row>
      <xdr:rowOff>26490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61995"/>
          <a:ext cx="889000" cy="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26347</xdr:rowOff>
    </xdr:from>
    <xdr:to>
      <xdr:col>10</xdr:col>
      <xdr:colOff>165100</xdr:colOff>
      <xdr:row>78</xdr:row>
      <xdr:rowOff>127947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9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144474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7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20518</xdr:rowOff>
    </xdr:from>
    <xdr:to>
      <xdr:col>6</xdr:col>
      <xdr:colOff>38100</xdr:colOff>
      <xdr:row>78</xdr:row>
      <xdr:rowOff>122118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9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138645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140388</xdr:rowOff>
    </xdr:from>
    <xdr:to>
      <xdr:col>24</xdr:col>
      <xdr:colOff>114300</xdr:colOff>
      <xdr:row>79</xdr:row>
      <xdr:rowOff>70538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1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55315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2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134925</xdr:rowOff>
    </xdr:from>
    <xdr:to>
      <xdr:col>20</xdr:col>
      <xdr:colOff>38100</xdr:colOff>
      <xdr:row>79</xdr:row>
      <xdr:rowOff>65075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56202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60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139915</xdr:rowOff>
    </xdr:from>
    <xdr:to>
      <xdr:col>15</xdr:col>
      <xdr:colOff>101600</xdr:colOff>
      <xdr:row>79</xdr:row>
      <xdr:rowOff>70065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1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61192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60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138095</xdr:rowOff>
    </xdr:from>
    <xdr:to>
      <xdr:col>10</xdr:col>
      <xdr:colOff>165100</xdr:colOff>
      <xdr:row>79</xdr:row>
      <xdr:rowOff>68245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1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59372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60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147140</xdr:rowOff>
    </xdr:from>
    <xdr:to>
      <xdr:col>6</xdr:col>
      <xdr:colOff>38100</xdr:colOff>
      <xdr:row>79</xdr:row>
      <xdr:rowOff>77290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2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68417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61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50564</xdr:rowOff>
    </xdr:from>
    <xdr:to>
      <xdr:col>24</xdr:col>
      <xdr:colOff>63500</xdr:colOff>
      <xdr:row>97</xdr:row>
      <xdr:rowOff>78063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681214"/>
          <a:ext cx="838200" cy="2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78063</xdr:rowOff>
    </xdr:from>
    <xdr:to>
      <xdr:col>19</xdr:col>
      <xdr:colOff>177800</xdr:colOff>
      <xdr:row>97</xdr:row>
      <xdr:rowOff>101648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708713"/>
          <a:ext cx="889000" cy="2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73577</xdr:rowOff>
    </xdr:from>
    <xdr:to>
      <xdr:col>15</xdr:col>
      <xdr:colOff>50800</xdr:colOff>
      <xdr:row>97</xdr:row>
      <xdr:rowOff>101648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704227"/>
          <a:ext cx="889000" cy="2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32210</xdr:rowOff>
    </xdr:from>
    <xdr:to>
      <xdr:col>10</xdr:col>
      <xdr:colOff>114300</xdr:colOff>
      <xdr:row>97</xdr:row>
      <xdr:rowOff>73577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662860"/>
          <a:ext cx="889000" cy="4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11319</xdr:rowOff>
    </xdr:from>
    <xdr:to>
      <xdr:col>10</xdr:col>
      <xdr:colOff>165100</xdr:colOff>
      <xdr:row>96</xdr:row>
      <xdr:rowOff>112919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7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129446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4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9824</xdr:rowOff>
    </xdr:from>
    <xdr:to>
      <xdr:col>6</xdr:col>
      <xdr:colOff>38100</xdr:colOff>
      <xdr:row>96</xdr:row>
      <xdr:rowOff>111424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127951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24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171214</xdr:rowOff>
    </xdr:from>
    <xdr:to>
      <xdr:col>24</xdr:col>
      <xdr:colOff>114300</xdr:colOff>
      <xdr:row>97</xdr:row>
      <xdr:rowOff>101364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3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149641</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0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27263</xdr:rowOff>
    </xdr:from>
    <xdr:to>
      <xdr:col>20</xdr:col>
      <xdr:colOff>38100</xdr:colOff>
      <xdr:row>97</xdr:row>
      <xdr:rowOff>128863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5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119990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75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50848</xdr:rowOff>
    </xdr:from>
    <xdr:to>
      <xdr:col>15</xdr:col>
      <xdr:colOff>101600</xdr:colOff>
      <xdr:row>97</xdr:row>
      <xdr:rowOff>152448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8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143575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77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22777</xdr:rowOff>
    </xdr:from>
    <xdr:to>
      <xdr:col>10</xdr:col>
      <xdr:colOff>165100</xdr:colOff>
      <xdr:row>97</xdr:row>
      <xdr:rowOff>124377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5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115504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152860</xdr:rowOff>
    </xdr:from>
    <xdr:to>
      <xdr:col>6</xdr:col>
      <xdr:colOff>38100</xdr:colOff>
      <xdr:row>97</xdr:row>
      <xdr:rowOff>83010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1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74137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0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9010</xdr:rowOff>
    </xdr:from>
    <xdr:to>
      <xdr:col>55</xdr:col>
      <xdr:colOff>0</xdr:colOff>
      <xdr:row>37</xdr:row>
      <xdr:rowOff>10137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352660"/>
          <a:ext cx="8382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9010</xdr:rowOff>
    </xdr:from>
    <xdr:to>
      <xdr:col>50</xdr:col>
      <xdr:colOff>114300</xdr:colOff>
      <xdr:row>37</xdr:row>
      <xdr:rowOff>30761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52660"/>
          <a:ext cx="889000" cy="2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30761</xdr:rowOff>
    </xdr:from>
    <xdr:to>
      <xdr:col>45</xdr:col>
      <xdr:colOff>177800</xdr:colOff>
      <xdr:row>37</xdr:row>
      <xdr:rowOff>33974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374411"/>
          <a:ext cx="889000" cy="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33974</xdr:rowOff>
    </xdr:from>
    <xdr:to>
      <xdr:col>41</xdr:col>
      <xdr:colOff>50800</xdr:colOff>
      <xdr:row>37</xdr:row>
      <xdr:rowOff>78574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377624"/>
          <a:ext cx="889000" cy="4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102726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136168</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130787</xdr:rowOff>
    </xdr:from>
    <xdr:to>
      <xdr:col>55</xdr:col>
      <xdr:colOff>50800</xdr:colOff>
      <xdr:row>37</xdr:row>
      <xdr:rowOff>60937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0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153664</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5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129660</xdr:rowOff>
    </xdr:from>
    <xdr:to>
      <xdr:col>50</xdr:col>
      <xdr:colOff>165100</xdr:colOff>
      <xdr:row>37</xdr:row>
      <xdr:rowOff>59810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76337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7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151411</xdr:rowOff>
    </xdr:from>
    <xdr:to>
      <xdr:col>46</xdr:col>
      <xdr:colOff>38100</xdr:colOff>
      <xdr:row>37</xdr:row>
      <xdr:rowOff>81561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2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98088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9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154624</xdr:rowOff>
    </xdr:from>
    <xdr:to>
      <xdr:col>41</xdr:col>
      <xdr:colOff>101600</xdr:colOff>
      <xdr:row>37</xdr:row>
      <xdr:rowOff>84774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2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101301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10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27774</xdr:rowOff>
    </xdr:from>
    <xdr:to>
      <xdr:col>36</xdr:col>
      <xdr:colOff>165100</xdr:colOff>
      <xdr:row>37</xdr:row>
      <xdr:rowOff>129374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145901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146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86735</xdr:rowOff>
    </xdr:from>
    <xdr:to>
      <xdr:col>55</xdr:col>
      <xdr:colOff>0</xdr:colOff>
      <xdr:row>58</xdr:row>
      <xdr:rowOff>92844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30835"/>
          <a:ext cx="838200" cy="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122289</xdr:rowOff>
    </xdr:from>
    <xdr:to>
      <xdr:col>50</xdr:col>
      <xdr:colOff>114300</xdr:colOff>
      <xdr:row>58</xdr:row>
      <xdr:rowOff>86735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894939"/>
          <a:ext cx="889000" cy="13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122289</xdr:rowOff>
    </xdr:from>
    <xdr:to>
      <xdr:col>45</xdr:col>
      <xdr:colOff>177800</xdr:colOff>
      <xdr:row>58</xdr:row>
      <xdr:rowOff>80587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894939"/>
          <a:ext cx="889000" cy="12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48150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80587</xdr:rowOff>
    </xdr:from>
    <xdr:to>
      <xdr:col>41</xdr:col>
      <xdr:colOff>50800</xdr:colOff>
      <xdr:row>58</xdr:row>
      <xdr:rowOff>98052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24687"/>
          <a:ext cx="889000" cy="1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128715</xdr:rowOff>
    </xdr:from>
    <xdr:to>
      <xdr:col>41</xdr:col>
      <xdr:colOff>101600</xdr:colOff>
      <xdr:row>58</xdr:row>
      <xdr:rowOff>58865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75392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67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128425</xdr:rowOff>
    </xdr:from>
    <xdr:to>
      <xdr:col>36</xdr:col>
      <xdr:colOff>165100</xdr:colOff>
      <xdr:row>58</xdr:row>
      <xdr:rowOff>58575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0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75102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7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42044</xdr:rowOff>
    </xdr:from>
    <xdr:to>
      <xdr:col>55</xdr:col>
      <xdr:colOff>50800</xdr:colOff>
      <xdr:row>58</xdr:row>
      <xdr:rowOff>143644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128421</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0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35935</xdr:rowOff>
    </xdr:from>
    <xdr:to>
      <xdr:col>50</xdr:col>
      <xdr:colOff>165100</xdr:colOff>
      <xdr:row>58</xdr:row>
      <xdr:rowOff>137535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8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128662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072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71489</xdr:rowOff>
    </xdr:from>
    <xdr:to>
      <xdr:col>46</xdr:col>
      <xdr:colOff>38100</xdr:colOff>
      <xdr:row>58</xdr:row>
      <xdr:rowOff>1639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4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18166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61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29787</xdr:rowOff>
    </xdr:from>
    <xdr:to>
      <xdr:col>41</xdr:col>
      <xdr:colOff>101600</xdr:colOff>
      <xdr:row>58</xdr:row>
      <xdr:rowOff>131387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7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122514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06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47252</xdr:rowOff>
    </xdr:from>
    <xdr:to>
      <xdr:col>36</xdr:col>
      <xdr:colOff>165100</xdr:colOff>
      <xdr:row>58</xdr:row>
      <xdr:rowOff>148852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139979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40922</xdr:rowOff>
    </xdr:from>
    <xdr:to>
      <xdr:col>55</xdr:col>
      <xdr:colOff>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85472"/>
          <a:ext cx="838200" cy="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116072</xdr:rowOff>
    </xdr:from>
    <xdr:to>
      <xdr:col>50</xdr:col>
      <xdr:colOff>114300</xdr:colOff>
      <xdr:row>79</xdr:row>
      <xdr:rowOff>40922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146272"/>
          <a:ext cx="889000" cy="43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116072</xdr:rowOff>
    </xdr:from>
    <xdr:to>
      <xdr:col>45</xdr:col>
      <xdr:colOff>177800</xdr:colOff>
      <xdr:row>78</xdr:row>
      <xdr:rowOff>106555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146272"/>
          <a:ext cx="889000" cy="33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137270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106555</xdr:rowOff>
    </xdr:from>
    <xdr:to>
      <xdr:col>41</xdr:col>
      <xdr:colOff>50800</xdr:colOff>
      <xdr:row>79</xdr:row>
      <xdr:rowOff>12619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479655"/>
          <a:ext cx="889000" cy="7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8493</xdr:rowOff>
    </xdr:from>
    <xdr:to>
      <xdr:col>41</xdr:col>
      <xdr:colOff>101600</xdr:colOff>
      <xdr:row>78</xdr:row>
      <xdr:rowOff>110093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126620</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1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3115</xdr:rowOff>
    </xdr:from>
    <xdr:to>
      <xdr:col>36</xdr:col>
      <xdr:colOff>165100</xdr:colOff>
      <xdr:row>78</xdr:row>
      <xdr:rowOff>104715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121242</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161572</xdr:rowOff>
    </xdr:from>
    <xdr:to>
      <xdr:col>50</xdr:col>
      <xdr:colOff>165100</xdr:colOff>
      <xdr:row>79</xdr:row>
      <xdr:rowOff>91722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3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82849</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2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65272</xdr:rowOff>
    </xdr:from>
    <xdr:to>
      <xdr:col>46</xdr:col>
      <xdr:colOff>38100</xdr:colOff>
      <xdr:row>76</xdr:row>
      <xdr:rowOff>166872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09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11949</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287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55755</xdr:rowOff>
    </xdr:from>
    <xdr:to>
      <xdr:col>41</xdr:col>
      <xdr:colOff>101600</xdr:colOff>
      <xdr:row>78</xdr:row>
      <xdr:rowOff>157355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2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148482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2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133269</xdr:rowOff>
    </xdr:from>
    <xdr:to>
      <xdr:col>36</xdr:col>
      <xdr:colOff>165100</xdr:colOff>
      <xdr:row>79</xdr:row>
      <xdr:rowOff>63419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0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54546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88477</xdr:rowOff>
    </xdr:from>
    <xdr:to>
      <xdr:col>55</xdr:col>
      <xdr:colOff>0</xdr:colOff>
      <xdr:row>98</xdr:row>
      <xdr:rowOff>99333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90577"/>
          <a:ext cx="838200" cy="1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88477</xdr:rowOff>
    </xdr:from>
    <xdr:to>
      <xdr:col>50</xdr:col>
      <xdr:colOff>114300</xdr:colOff>
      <xdr:row>98</xdr:row>
      <xdr:rowOff>137449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90577"/>
          <a:ext cx="889000" cy="4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128304</xdr:rowOff>
    </xdr:from>
    <xdr:to>
      <xdr:col>45</xdr:col>
      <xdr:colOff>177800</xdr:colOff>
      <xdr:row>98</xdr:row>
      <xdr:rowOff>137449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930404"/>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109860</xdr:rowOff>
    </xdr:from>
    <xdr:to>
      <xdr:col>41</xdr:col>
      <xdr:colOff>50800</xdr:colOff>
      <xdr:row>98</xdr:row>
      <xdr:rowOff>128304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911960"/>
          <a:ext cx="889000" cy="1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147228</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146530</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60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48533</xdr:rowOff>
    </xdr:from>
    <xdr:to>
      <xdr:col>55</xdr:col>
      <xdr:colOff>50800</xdr:colOff>
      <xdr:row>98</xdr:row>
      <xdr:rowOff>150133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5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3680</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0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37677</xdr:rowOff>
    </xdr:from>
    <xdr:to>
      <xdr:col>50</xdr:col>
      <xdr:colOff>165100</xdr:colOff>
      <xdr:row>98</xdr:row>
      <xdr:rowOff>139277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3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130404</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93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86649</xdr:rowOff>
    </xdr:from>
    <xdr:to>
      <xdr:col>46</xdr:col>
      <xdr:colOff>38100</xdr:colOff>
      <xdr:row>99</xdr:row>
      <xdr:rowOff>16799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8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7926</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15428" y="1698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77504</xdr:rowOff>
    </xdr:from>
    <xdr:to>
      <xdr:col>41</xdr:col>
      <xdr:colOff>101600</xdr:colOff>
      <xdr:row>99</xdr:row>
      <xdr:rowOff>7654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7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170231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59060</xdr:rowOff>
    </xdr:from>
    <xdr:to>
      <xdr:col>36</xdr:col>
      <xdr:colOff>165100</xdr:colOff>
      <xdr:row>98</xdr:row>
      <xdr:rowOff>160660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6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151787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5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140024</xdr:rowOff>
    </xdr:from>
    <xdr:to>
      <xdr:col>85</xdr:col>
      <xdr:colOff>127000</xdr:colOff>
      <xdr:row>38</xdr:row>
      <xdr:rowOff>69070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483674"/>
          <a:ext cx="838200" cy="10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70432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85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69070</xdr:rowOff>
    </xdr:from>
    <xdr:to>
      <xdr:col>81</xdr:col>
      <xdr:colOff>50800</xdr:colOff>
      <xdr:row>39</xdr:row>
      <xdr:rowOff>14534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584170"/>
          <a:ext cx="889000" cy="11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21809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70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163379</xdr:rowOff>
    </xdr:from>
    <xdr:to>
      <xdr:col>76</xdr:col>
      <xdr:colOff>114300</xdr:colOff>
      <xdr:row>39</xdr:row>
      <xdr:rowOff>14534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78479"/>
          <a:ext cx="889000" cy="2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32269</xdr:rowOff>
    </xdr:from>
    <xdr:to>
      <xdr:col>71</xdr:col>
      <xdr:colOff>177800</xdr:colOff>
      <xdr:row>38</xdr:row>
      <xdr:rowOff>163379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547369"/>
          <a:ext cx="889000" cy="13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100798</xdr:rowOff>
    </xdr:from>
    <xdr:to>
      <xdr:col>72</xdr:col>
      <xdr:colOff>38100</xdr:colOff>
      <xdr:row>39</xdr:row>
      <xdr:rowOff>30948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47475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39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110857</xdr:rowOff>
    </xdr:from>
    <xdr:to>
      <xdr:col>67</xdr:col>
      <xdr:colOff>101600</xdr:colOff>
      <xdr:row>39</xdr:row>
      <xdr:rowOff>41007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32134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71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89224</xdr:rowOff>
    </xdr:from>
    <xdr:to>
      <xdr:col>85</xdr:col>
      <xdr:colOff>177800</xdr:colOff>
      <xdr:row>38</xdr:row>
      <xdr:rowOff>19374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43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112101</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2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18270</xdr:rowOff>
    </xdr:from>
    <xdr:to>
      <xdr:col>81</xdr:col>
      <xdr:colOff>101600</xdr:colOff>
      <xdr:row>38</xdr:row>
      <xdr:rowOff>119870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3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136397</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30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135184</xdr:rowOff>
    </xdr:from>
    <xdr:to>
      <xdr:col>76</xdr:col>
      <xdr:colOff>165100</xdr:colOff>
      <xdr:row>39</xdr:row>
      <xdr:rowOff>65334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5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56461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43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112579</xdr:rowOff>
    </xdr:from>
    <xdr:to>
      <xdr:col>72</xdr:col>
      <xdr:colOff>38100</xdr:colOff>
      <xdr:row>39</xdr:row>
      <xdr:rowOff>42729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2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33856</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72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152919</xdr:rowOff>
    </xdr:from>
    <xdr:to>
      <xdr:col>67</xdr:col>
      <xdr:colOff>101600</xdr:colOff>
      <xdr:row>38</xdr:row>
      <xdr:rowOff>83069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49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99596</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27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25377</xdr:rowOff>
    </xdr:from>
    <xdr:to>
      <xdr:col>85</xdr:col>
      <xdr:colOff>127000</xdr:colOff>
      <xdr:row>78</xdr:row>
      <xdr:rowOff>59846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398477"/>
          <a:ext cx="838200" cy="3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10088</xdr:rowOff>
    </xdr:from>
    <xdr:to>
      <xdr:col>81</xdr:col>
      <xdr:colOff>50800</xdr:colOff>
      <xdr:row>78</xdr:row>
      <xdr:rowOff>25377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383188"/>
          <a:ext cx="889000" cy="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162140</xdr:rowOff>
    </xdr:from>
    <xdr:to>
      <xdr:col>76</xdr:col>
      <xdr:colOff>114300</xdr:colOff>
      <xdr:row>78</xdr:row>
      <xdr:rowOff>10088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363790"/>
          <a:ext cx="889000" cy="1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160017</xdr:rowOff>
    </xdr:from>
    <xdr:to>
      <xdr:col>71</xdr:col>
      <xdr:colOff>177800</xdr:colOff>
      <xdr:row>77</xdr:row>
      <xdr:rowOff>162140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361667"/>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53984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18248</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04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9046</xdr:rowOff>
    </xdr:from>
    <xdr:to>
      <xdr:col>85</xdr:col>
      <xdr:colOff>177800</xdr:colOff>
      <xdr:row>78</xdr:row>
      <xdr:rowOff>110646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8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158923</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6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146027</xdr:rowOff>
    </xdr:from>
    <xdr:to>
      <xdr:col>81</xdr:col>
      <xdr:colOff>101600</xdr:colOff>
      <xdr:row>78</xdr:row>
      <xdr:rowOff>76177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4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67304</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344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130738</xdr:rowOff>
    </xdr:from>
    <xdr:to>
      <xdr:col>76</xdr:col>
      <xdr:colOff>165100</xdr:colOff>
      <xdr:row>78</xdr:row>
      <xdr:rowOff>60888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3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52015</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3425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111340</xdr:rowOff>
    </xdr:from>
    <xdr:to>
      <xdr:col>72</xdr:col>
      <xdr:colOff>38100</xdr:colOff>
      <xdr:row>78</xdr:row>
      <xdr:rowOff>41490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1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32617</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340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109217</xdr:rowOff>
    </xdr:from>
    <xdr:to>
      <xdr:col>67</xdr:col>
      <xdr:colOff>101600</xdr:colOff>
      <xdr:row>78</xdr:row>
      <xdr:rowOff>39367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1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30494</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340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94700</xdr:rowOff>
    </xdr:from>
    <xdr:to>
      <xdr:col>85</xdr:col>
      <xdr:colOff>127000</xdr:colOff>
      <xdr:row>99</xdr:row>
      <xdr:rowOff>94715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7068250"/>
          <a:ext cx="8382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75857</xdr:rowOff>
    </xdr:from>
    <xdr:to>
      <xdr:col>81</xdr:col>
      <xdr:colOff>50800</xdr:colOff>
      <xdr:row>99</xdr:row>
      <xdr:rowOff>94700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7049407"/>
          <a:ext cx="889000" cy="1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75239</xdr:rowOff>
    </xdr:from>
    <xdr:to>
      <xdr:col>76</xdr:col>
      <xdr:colOff>114300</xdr:colOff>
      <xdr:row>99</xdr:row>
      <xdr:rowOff>75857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7048789"/>
          <a:ext cx="889000" cy="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75239</xdr:rowOff>
    </xdr:from>
    <xdr:to>
      <xdr:col>71</xdr:col>
      <xdr:colOff>177800</xdr:colOff>
      <xdr:row>99</xdr:row>
      <xdr:rowOff>75843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7048789"/>
          <a:ext cx="8890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37782</xdr:rowOff>
    </xdr:from>
    <xdr:to>
      <xdr:col>72</xdr:col>
      <xdr:colOff>38100</xdr:colOff>
      <xdr:row>98</xdr:row>
      <xdr:rowOff>139382</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3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155909</xdr:rowOff>
    </xdr:from>
    <xdr:ext cx="59901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03795" y="1661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155963</xdr:rowOff>
    </xdr:from>
    <xdr:to>
      <xdr:col>67</xdr:col>
      <xdr:colOff>101600</xdr:colOff>
      <xdr:row>99</xdr:row>
      <xdr:rowOff>86113</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5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102640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73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43915</xdr:rowOff>
    </xdr:from>
    <xdr:to>
      <xdr:col>85</xdr:col>
      <xdr:colOff>177800</xdr:colOff>
      <xdr:row>99</xdr:row>
      <xdr:rowOff>145515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701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130292</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93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43900</xdr:rowOff>
    </xdr:from>
    <xdr:to>
      <xdr:col>81</xdr:col>
      <xdr:colOff>101600</xdr:colOff>
      <xdr:row>99</xdr:row>
      <xdr:rowOff>145500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701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136627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71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25057</xdr:rowOff>
    </xdr:from>
    <xdr:to>
      <xdr:col>76</xdr:col>
      <xdr:colOff>165100</xdr:colOff>
      <xdr:row>99</xdr:row>
      <xdr:rowOff>126657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9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117784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709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24439</xdr:rowOff>
    </xdr:from>
    <xdr:to>
      <xdr:col>72</xdr:col>
      <xdr:colOff>38100</xdr:colOff>
      <xdr:row>99</xdr:row>
      <xdr:rowOff>126039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9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117166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709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25043</xdr:rowOff>
    </xdr:from>
    <xdr:to>
      <xdr:col>67</xdr:col>
      <xdr:colOff>101600</xdr:colOff>
      <xdr:row>99</xdr:row>
      <xdr:rowOff>126643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9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117770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709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50641</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565741"/>
          <a:ext cx="889000" cy="16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50641</xdr:rowOff>
    </xdr:from>
    <xdr:to>
      <xdr:col>107</xdr:col>
      <xdr:colOff>50800</xdr:colOff>
      <xdr:row>39</xdr:row>
      <xdr:rowOff>11912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565741"/>
          <a:ext cx="889000" cy="13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54183</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74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11912</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698462"/>
          <a:ext cx="889000" cy="3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143726</xdr:rowOff>
    </xdr:from>
    <xdr:to>
      <xdr:col>102</xdr:col>
      <xdr:colOff>165100</xdr:colOff>
      <xdr:row>39</xdr:row>
      <xdr:rowOff>73876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65003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75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157918</xdr:rowOff>
    </xdr:from>
    <xdr:to>
      <xdr:col>98</xdr:col>
      <xdr:colOff>38100</xdr:colOff>
      <xdr:row>39</xdr:row>
      <xdr:rowOff>88068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104595</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48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171291</xdr:rowOff>
    </xdr:from>
    <xdr:to>
      <xdr:col>107</xdr:col>
      <xdr:colOff>101600</xdr:colOff>
      <xdr:row>38</xdr:row>
      <xdr:rowOff>101441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51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117968</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29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132562</xdr:rowOff>
    </xdr:from>
    <xdr:to>
      <xdr:col>102</xdr:col>
      <xdr:colOff>165100</xdr:colOff>
      <xdr:row>39</xdr:row>
      <xdr:rowOff>62712</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79239</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42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60001</xdr:rowOff>
    </xdr:from>
    <xdr:to>
      <xdr:col>102</xdr:col>
      <xdr:colOff>165100</xdr:colOff>
      <xdr:row>58</xdr:row>
      <xdr:rowOff>161601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6678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7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144373</xdr:rowOff>
    </xdr:from>
    <xdr:to>
      <xdr:col>98</xdr:col>
      <xdr:colOff>38100</xdr:colOff>
      <xdr:row>58</xdr:row>
      <xdr:rowOff>74523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91050</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389111" y="969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106009</xdr:rowOff>
    </xdr:from>
    <xdr:to>
      <xdr:col>116</xdr:col>
      <xdr:colOff>63500</xdr:colOff>
      <xdr:row>75</xdr:row>
      <xdr:rowOff>120841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964759"/>
          <a:ext cx="838200" cy="1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106009</xdr:rowOff>
    </xdr:from>
    <xdr:to>
      <xdr:col>111</xdr:col>
      <xdr:colOff>177800</xdr:colOff>
      <xdr:row>75</xdr:row>
      <xdr:rowOff>127593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964759"/>
          <a:ext cx="889000" cy="2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127593</xdr:rowOff>
    </xdr:from>
    <xdr:to>
      <xdr:col>107</xdr:col>
      <xdr:colOff>50800</xdr:colOff>
      <xdr:row>75</xdr:row>
      <xdr:rowOff>134223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986343"/>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134223</xdr:rowOff>
    </xdr:from>
    <xdr:to>
      <xdr:col>102</xdr:col>
      <xdr:colOff>114300</xdr:colOff>
      <xdr:row>75</xdr:row>
      <xdr:rowOff>166159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992973"/>
          <a:ext cx="889000" cy="3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67732</xdr:rowOff>
    </xdr:from>
    <xdr:to>
      <xdr:col>102</xdr:col>
      <xdr:colOff>165100</xdr:colOff>
      <xdr:row>75</xdr:row>
      <xdr:rowOff>169332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14409</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270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70315</xdr:rowOff>
    </xdr:from>
    <xdr:to>
      <xdr:col>98</xdr:col>
      <xdr:colOff>38100</xdr:colOff>
      <xdr:row>76</xdr:row>
      <xdr:rowOff>465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2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16992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2704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70041</xdr:rowOff>
    </xdr:from>
    <xdr:to>
      <xdr:col>116</xdr:col>
      <xdr:colOff>114300</xdr:colOff>
      <xdr:row>76</xdr:row>
      <xdr:rowOff>191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92918</xdr:rowOff>
    </xdr:from>
    <xdr:ext cx="599010"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780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55209</xdr:rowOff>
    </xdr:from>
    <xdr:to>
      <xdr:col>112</xdr:col>
      <xdr:colOff>38100</xdr:colOff>
      <xdr:row>75</xdr:row>
      <xdr:rowOff>156809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1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1886</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23795" y="12689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76793</xdr:rowOff>
    </xdr:from>
    <xdr:to>
      <xdr:col>107</xdr:col>
      <xdr:colOff>101600</xdr:colOff>
      <xdr:row>76</xdr:row>
      <xdr:rowOff>6942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93554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23470</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34795" y="1271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83423</xdr:rowOff>
    </xdr:from>
    <xdr:to>
      <xdr:col>102</xdr:col>
      <xdr:colOff>165100</xdr:colOff>
      <xdr:row>76</xdr:row>
      <xdr:rowOff>13573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4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4700</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45795" y="1303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115358</xdr:rowOff>
    </xdr:from>
    <xdr:to>
      <xdr:col>98</xdr:col>
      <xdr:colOff>38100</xdr:colOff>
      <xdr:row>76</xdr:row>
      <xdr:rowOff>45507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9741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36636</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56795" y="1306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住民一人当たりの性質別のコストは、人件費・物件費が低く補助費が高い傾向にある。また公債費については、近年低減傾向にある。人件費については、</a:t>
          </a:r>
          <a:r>
            <a:rPr lang="ja-JP" altLang="ja-JP" sz="1000" b="0" i="0" baseline="0">
              <a:solidFill>
                <a:schemeClr val="dk1"/>
              </a:solidFill>
              <a:effectLst/>
              <a:latin typeface="+mn-lt"/>
              <a:ea typeface="+mn-ea"/>
              <a:cs typeface="+mn-cs"/>
            </a:rPr>
            <a:t>類似団体よりも下回った定員で行政運営を実施しているため低い傾向にある。</a:t>
          </a:r>
          <a:endParaRPr lang="ja-JP" altLang="ja-JP" sz="1000">
            <a:effectLst/>
          </a:endParaRPr>
        </a:p>
        <a:p>
          <a:r>
            <a:rPr lang="ja-JP" altLang="ja-JP" sz="1000" b="0" i="0" baseline="0">
              <a:solidFill>
                <a:schemeClr val="dk1"/>
              </a:solidFill>
              <a:effectLst/>
              <a:latin typeface="+mn-lt"/>
              <a:ea typeface="+mn-ea"/>
              <a:cs typeface="+mn-cs"/>
            </a:rPr>
            <a:t>物件費については、行政サービスについて一部事務組合等に事務移管している割合が高いため低くなる。</a:t>
          </a:r>
          <a:r>
            <a:rPr kumimoji="1" lang="ja-JP" altLang="ja-JP" sz="1000" b="0" i="0" baseline="0">
              <a:solidFill>
                <a:schemeClr val="dk1"/>
              </a:solidFill>
              <a:effectLst/>
              <a:latin typeface="+mn-lt"/>
              <a:ea typeface="+mn-ea"/>
              <a:cs typeface="+mn-cs"/>
            </a:rPr>
            <a:t>補助費については、</a:t>
          </a:r>
          <a:r>
            <a:rPr lang="ja-JP" altLang="ja-JP" sz="1000" b="0" i="0" baseline="0">
              <a:solidFill>
                <a:schemeClr val="dk1"/>
              </a:solidFill>
              <a:effectLst/>
              <a:latin typeface="+mn-lt"/>
              <a:ea typeface="+mn-ea"/>
              <a:cs typeface="+mn-cs"/>
            </a:rPr>
            <a:t>広域連合や一部事務組合等に事務移管（消防・病院・教育委員会・ごみ・し尿処理等）している割合が高いため高くなる。</a:t>
          </a:r>
          <a:endParaRPr lang="ja-JP" altLang="ja-JP" sz="1000">
            <a:effectLst/>
          </a:endParaRPr>
        </a:p>
        <a:p>
          <a:r>
            <a:rPr kumimoji="1" lang="ja-JP" altLang="ja-JP" sz="1000">
              <a:solidFill>
                <a:schemeClr val="dk1"/>
              </a:solidFill>
              <a:effectLst/>
              <a:latin typeface="+mn-lt"/>
              <a:ea typeface="+mn-ea"/>
              <a:cs typeface="+mn-cs"/>
            </a:rPr>
            <a:t>普通建設事業費については、平成２８年度で大型事業（道の駅整備事業）が概ね終了したことにより、例年の数値程度となっている。</a:t>
          </a:r>
          <a:endParaRPr lang="ja-JP" altLang="ja-JP" sz="1000">
            <a:effectLst/>
          </a:endParaRPr>
        </a:p>
        <a:p>
          <a:r>
            <a:rPr kumimoji="1" lang="ja-JP" altLang="ja-JP" sz="1000">
              <a:solidFill>
                <a:schemeClr val="dk1"/>
              </a:solidFill>
              <a:effectLst/>
              <a:latin typeface="+mn-lt"/>
              <a:ea typeface="+mn-ea"/>
              <a:cs typeface="+mn-cs"/>
            </a:rPr>
            <a:t>災害復旧事業費については、平成２９年度に大雨により大規模な災害があったため、多くの事業を繰越しているものの経費が多大となった。</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繰出金については、高齢化等により「介護保険事業特別会計繰出金（</a:t>
          </a:r>
          <a:r>
            <a:rPr kumimoji="1" lang="en-US" altLang="ja-JP" sz="1100">
              <a:solidFill>
                <a:schemeClr val="dk1"/>
              </a:solidFill>
              <a:effectLst/>
              <a:latin typeface="+mn-lt"/>
              <a:ea typeface="+mn-ea"/>
              <a:cs typeface="+mn-cs"/>
            </a:rPr>
            <a:t>H26  59,889</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H30  79,950</a:t>
          </a:r>
          <a:r>
            <a:rPr kumimoji="1" lang="ja-JP" altLang="ja-JP" sz="1100">
              <a:solidFill>
                <a:schemeClr val="dk1"/>
              </a:solidFill>
              <a:effectLst/>
              <a:latin typeface="+mn-lt"/>
              <a:ea typeface="+mn-ea"/>
              <a:cs typeface="+mn-cs"/>
            </a:rPr>
            <a:t>千円）」「後期高齢者医療特別会計繰出金（</a:t>
          </a:r>
          <a:r>
            <a:rPr kumimoji="1" lang="en-US" altLang="ja-JP" sz="1100">
              <a:solidFill>
                <a:schemeClr val="dk1"/>
              </a:solidFill>
              <a:effectLst/>
              <a:latin typeface="+mn-lt"/>
              <a:ea typeface="+mn-ea"/>
              <a:cs typeface="+mn-cs"/>
            </a:rPr>
            <a:t>H26  14,427</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H30   16,510</a:t>
          </a:r>
          <a:r>
            <a:rPr kumimoji="1" lang="ja-JP" altLang="ja-JP" sz="1100">
              <a:solidFill>
                <a:schemeClr val="dk1"/>
              </a:solidFill>
              <a:effectLst/>
              <a:latin typeface="+mn-lt"/>
              <a:ea typeface="+mn-ea"/>
              <a:cs typeface="+mn-cs"/>
            </a:rPr>
            <a:t>千円）」と増加が見られる。</a:t>
          </a:r>
          <a:endParaRPr lang="ja-JP" altLang="ja-JP" sz="1000">
            <a:effectLst/>
          </a:endParaRPr>
        </a:p>
        <a:p>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2,755
2,718
64.11
2,630,532
2,540,633
41,556
1,564,207
2,631,514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34830</xdr:rowOff>
    </xdr:from>
    <xdr:to>
      <xdr:col>24</xdr:col>
      <xdr:colOff>63500</xdr:colOff>
      <xdr:row>37</xdr:row>
      <xdr:rowOff>44869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78480"/>
          <a:ext cx="838200" cy="1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44869</xdr:rowOff>
    </xdr:from>
    <xdr:to>
      <xdr:col>19</xdr:col>
      <xdr:colOff>177800</xdr:colOff>
      <xdr:row>37</xdr:row>
      <xdr:rowOff>57366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88519"/>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25972</xdr:rowOff>
    </xdr:from>
    <xdr:to>
      <xdr:col>15</xdr:col>
      <xdr:colOff>50800</xdr:colOff>
      <xdr:row>37</xdr:row>
      <xdr:rowOff>57366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69622"/>
          <a:ext cx="889000" cy="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25972</xdr:rowOff>
    </xdr:from>
    <xdr:to>
      <xdr:col>10</xdr:col>
      <xdr:colOff>114300</xdr:colOff>
      <xdr:row>37</xdr:row>
      <xdr:rowOff>46565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69622"/>
          <a:ext cx="889000" cy="2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113779</xdr:rowOff>
    </xdr:from>
    <xdr:to>
      <xdr:col>10</xdr:col>
      <xdr:colOff>165100</xdr:colOff>
      <xdr:row>37</xdr:row>
      <xdr:rowOff>43929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8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60456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06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122581</xdr:rowOff>
    </xdr:from>
    <xdr:to>
      <xdr:col>6</xdr:col>
      <xdr:colOff>38100</xdr:colOff>
      <xdr:row>37</xdr:row>
      <xdr:rowOff>52731</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69258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0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155480</xdr:rowOff>
    </xdr:from>
    <xdr:to>
      <xdr:col>24</xdr:col>
      <xdr:colOff>114300</xdr:colOff>
      <xdr:row>37</xdr:row>
      <xdr:rowOff>85630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6907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165519</xdr:rowOff>
    </xdr:from>
    <xdr:to>
      <xdr:col>20</xdr:col>
      <xdr:colOff>38100</xdr:colOff>
      <xdr:row>37</xdr:row>
      <xdr:rowOff>95669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112196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1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6566</xdr:rowOff>
    </xdr:from>
    <xdr:to>
      <xdr:col>15</xdr:col>
      <xdr:colOff>101600</xdr:colOff>
      <xdr:row>37</xdr:row>
      <xdr:rowOff>108166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5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99293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146622</xdr:rowOff>
    </xdr:from>
    <xdr:to>
      <xdr:col>10</xdr:col>
      <xdr:colOff>165100</xdr:colOff>
      <xdr:row>37</xdr:row>
      <xdr:rowOff>76772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1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67899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1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167215</xdr:rowOff>
    </xdr:from>
    <xdr:to>
      <xdr:col>6</xdr:col>
      <xdr:colOff>38100</xdr:colOff>
      <xdr:row>37</xdr:row>
      <xdr:rowOff>97365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3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88492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3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28939</xdr:rowOff>
    </xdr:from>
    <xdr:to>
      <xdr:col>24</xdr:col>
      <xdr:colOff>63500</xdr:colOff>
      <xdr:row>58</xdr:row>
      <xdr:rowOff>33150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73039"/>
          <a:ext cx="838200" cy="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28939</xdr:rowOff>
    </xdr:from>
    <xdr:to>
      <xdr:col>19</xdr:col>
      <xdr:colOff>177800</xdr:colOff>
      <xdr:row>58</xdr:row>
      <xdr:rowOff>30703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73039"/>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30703</xdr:rowOff>
    </xdr:from>
    <xdr:to>
      <xdr:col>15</xdr:col>
      <xdr:colOff>50800</xdr:colOff>
      <xdr:row>58</xdr:row>
      <xdr:rowOff>49643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74803"/>
          <a:ext cx="889000" cy="1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46696</xdr:rowOff>
    </xdr:from>
    <xdr:to>
      <xdr:col>10</xdr:col>
      <xdr:colOff>114300</xdr:colOff>
      <xdr:row>58</xdr:row>
      <xdr:rowOff>49643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90796"/>
          <a:ext cx="889000" cy="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81175</xdr:rowOff>
    </xdr:from>
    <xdr:to>
      <xdr:col>10</xdr:col>
      <xdr:colOff>165100</xdr:colOff>
      <xdr:row>58</xdr:row>
      <xdr:rowOff>11325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27852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2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142471</xdr:rowOff>
    </xdr:from>
    <xdr:to>
      <xdr:col>6</xdr:col>
      <xdr:colOff>38100</xdr:colOff>
      <xdr:row>58</xdr:row>
      <xdr:rowOff>72621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89148</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9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153800</xdr:rowOff>
    </xdr:from>
    <xdr:to>
      <xdr:col>24</xdr:col>
      <xdr:colOff>114300</xdr:colOff>
      <xdr:row>58</xdr:row>
      <xdr:rowOff>83950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2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109709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8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149589</xdr:rowOff>
    </xdr:from>
    <xdr:to>
      <xdr:col>20</xdr:col>
      <xdr:colOff>38100</xdr:colOff>
      <xdr:row>58</xdr:row>
      <xdr:rowOff>79739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2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70866</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14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151353</xdr:rowOff>
    </xdr:from>
    <xdr:to>
      <xdr:col>15</xdr:col>
      <xdr:colOff>101600</xdr:colOff>
      <xdr:row>58</xdr:row>
      <xdr:rowOff>81503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2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72630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1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170293</xdr:rowOff>
    </xdr:from>
    <xdr:to>
      <xdr:col>10</xdr:col>
      <xdr:colOff>165100</xdr:colOff>
      <xdr:row>58</xdr:row>
      <xdr:rowOff>100443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4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91570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3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167346</xdr:rowOff>
    </xdr:from>
    <xdr:to>
      <xdr:col>6</xdr:col>
      <xdr:colOff>38100</xdr:colOff>
      <xdr:row>58</xdr:row>
      <xdr:rowOff>97496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3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88623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3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5834</xdr:rowOff>
    </xdr:from>
    <xdr:to>
      <xdr:col>24</xdr:col>
      <xdr:colOff>63500</xdr:colOff>
      <xdr:row>78</xdr:row>
      <xdr:rowOff>20079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378934"/>
          <a:ext cx="838200" cy="1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20079</xdr:rowOff>
    </xdr:from>
    <xdr:to>
      <xdr:col>19</xdr:col>
      <xdr:colOff>177800</xdr:colOff>
      <xdr:row>78</xdr:row>
      <xdr:rowOff>25265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393179"/>
          <a:ext cx="889000" cy="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25265</xdr:rowOff>
    </xdr:from>
    <xdr:to>
      <xdr:col>15</xdr:col>
      <xdr:colOff>50800</xdr:colOff>
      <xdr:row>78</xdr:row>
      <xdr:rowOff>38971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98365"/>
          <a:ext cx="889000" cy="1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38971</xdr:rowOff>
    </xdr:from>
    <xdr:to>
      <xdr:col>10</xdr:col>
      <xdr:colOff>114300</xdr:colOff>
      <xdr:row>78</xdr:row>
      <xdr:rowOff>39038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12071"/>
          <a:ext cx="8890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132952</xdr:rowOff>
    </xdr:from>
    <xdr:to>
      <xdr:col>10</xdr:col>
      <xdr:colOff>165100</xdr:colOff>
      <xdr:row>77</xdr:row>
      <xdr:rowOff>63102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6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79629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70382</xdr:rowOff>
    </xdr:from>
    <xdr:to>
      <xdr:col>6</xdr:col>
      <xdr:colOff>38100</xdr:colOff>
      <xdr:row>78</xdr:row>
      <xdr:rowOff>532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7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17059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126484</xdr:rowOff>
    </xdr:from>
    <xdr:to>
      <xdr:col>24</xdr:col>
      <xdr:colOff>114300</xdr:colOff>
      <xdr:row>78</xdr:row>
      <xdr:rowOff>56634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32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41411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140729</xdr:rowOff>
    </xdr:from>
    <xdr:to>
      <xdr:col>20</xdr:col>
      <xdr:colOff>38100</xdr:colOff>
      <xdr:row>78</xdr:row>
      <xdr:rowOff>70879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4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62006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3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145915</xdr:rowOff>
    </xdr:from>
    <xdr:to>
      <xdr:col>15</xdr:col>
      <xdr:colOff>101600</xdr:colOff>
      <xdr:row>78</xdr:row>
      <xdr:rowOff>76065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4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67192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40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159621</xdr:rowOff>
    </xdr:from>
    <xdr:to>
      <xdr:col>10</xdr:col>
      <xdr:colOff>165100</xdr:colOff>
      <xdr:row>78</xdr:row>
      <xdr:rowOff>89771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6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80898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5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159688</xdr:rowOff>
    </xdr:from>
    <xdr:to>
      <xdr:col>6</xdr:col>
      <xdr:colOff>38100</xdr:colOff>
      <xdr:row>78</xdr:row>
      <xdr:rowOff>89838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6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80965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5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40691</xdr:rowOff>
    </xdr:from>
    <xdr:to>
      <xdr:col>24</xdr:col>
      <xdr:colOff>63500</xdr:colOff>
      <xdr:row>97</xdr:row>
      <xdr:rowOff>62454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671341"/>
          <a:ext cx="8382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40691</xdr:rowOff>
    </xdr:from>
    <xdr:to>
      <xdr:col>19</xdr:col>
      <xdr:colOff>177800</xdr:colOff>
      <xdr:row>97</xdr:row>
      <xdr:rowOff>50757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71341"/>
          <a:ext cx="889000" cy="1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98474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46369</xdr:rowOff>
    </xdr:from>
    <xdr:to>
      <xdr:col>15</xdr:col>
      <xdr:colOff>50800</xdr:colOff>
      <xdr:row>97</xdr:row>
      <xdr:rowOff>50757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677019"/>
          <a:ext cx="889000" cy="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46369</xdr:rowOff>
    </xdr:from>
    <xdr:to>
      <xdr:col>10</xdr:col>
      <xdr:colOff>114300</xdr:colOff>
      <xdr:row>97</xdr:row>
      <xdr:rowOff>53454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677019"/>
          <a:ext cx="889000" cy="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133497</xdr:rowOff>
    </xdr:from>
    <xdr:to>
      <xdr:col>10</xdr:col>
      <xdr:colOff>165100</xdr:colOff>
      <xdr:row>97</xdr:row>
      <xdr:rowOff>63647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80174</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36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151098</xdr:rowOff>
    </xdr:from>
    <xdr:to>
      <xdr:col>6</xdr:col>
      <xdr:colOff>38100</xdr:colOff>
      <xdr:row>97</xdr:row>
      <xdr:rowOff>81248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1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97775</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385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11654</xdr:rowOff>
    </xdr:from>
    <xdr:to>
      <xdr:col>24</xdr:col>
      <xdr:colOff>114300</xdr:colOff>
      <xdr:row>97</xdr:row>
      <xdr:rowOff>113254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4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34531</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9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161341</xdr:rowOff>
    </xdr:from>
    <xdr:to>
      <xdr:col>20</xdr:col>
      <xdr:colOff>38100</xdr:colOff>
      <xdr:row>97</xdr:row>
      <xdr:rowOff>91491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2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108018</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39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171407</xdr:rowOff>
    </xdr:from>
    <xdr:to>
      <xdr:col>15</xdr:col>
      <xdr:colOff>101600</xdr:colOff>
      <xdr:row>97</xdr:row>
      <xdr:rowOff>101557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118084</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640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167019</xdr:rowOff>
    </xdr:from>
    <xdr:to>
      <xdr:col>10</xdr:col>
      <xdr:colOff>165100</xdr:colOff>
      <xdr:row>97</xdr:row>
      <xdr:rowOff>97169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2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88296</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718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2654</xdr:rowOff>
    </xdr:from>
    <xdr:to>
      <xdr:col>6</xdr:col>
      <xdr:colOff>38100</xdr:colOff>
      <xdr:row>97</xdr:row>
      <xdr:rowOff>104254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3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95381</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6726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31532</xdr:rowOff>
    </xdr:from>
    <xdr:to>
      <xdr:col>41</xdr:col>
      <xdr:colOff>101600</xdr:colOff>
      <xdr:row>37</xdr:row>
      <xdr:rowOff>133132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75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149659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15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133967</xdr:rowOff>
    </xdr:from>
    <xdr:to>
      <xdr:col>36</xdr:col>
      <xdr:colOff>165100</xdr:colOff>
      <xdr:row>38</xdr:row>
      <xdr:rowOff>64117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7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80644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25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10585</xdr:rowOff>
    </xdr:from>
    <xdr:to>
      <xdr:col>55</xdr:col>
      <xdr:colOff>0</xdr:colOff>
      <xdr:row>59</xdr:row>
      <xdr:rowOff>45069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126135"/>
          <a:ext cx="838200" cy="3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5941</xdr:rowOff>
    </xdr:from>
    <xdr:to>
      <xdr:col>50</xdr:col>
      <xdr:colOff>114300</xdr:colOff>
      <xdr:row>59</xdr:row>
      <xdr:rowOff>10585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778591"/>
          <a:ext cx="889000" cy="34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5941</xdr:rowOff>
    </xdr:from>
    <xdr:to>
      <xdr:col>45</xdr:col>
      <xdr:colOff>177800</xdr:colOff>
      <xdr:row>58</xdr:row>
      <xdr:rowOff>144934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778591"/>
          <a:ext cx="889000" cy="31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126801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1007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144934</xdr:rowOff>
    </xdr:from>
    <xdr:to>
      <xdr:col>41</xdr:col>
      <xdr:colOff>50800</xdr:colOff>
      <xdr:row>59</xdr:row>
      <xdr:rowOff>44414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89034"/>
          <a:ext cx="889000" cy="7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111842</xdr:rowOff>
    </xdr:from>
    <xdr:to>
      <xdr:col>41</xdr:col>
      <xdr:colOff>101600</xdr:colOff>
      <xdr:row>59</xdr:row>
      <xdr:rowOff>41992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10055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33119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1014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109581</xdr:rowOff>
    </xdr:from>
    <xdr:to>
      <xdr:col>36</xdr:col>
      <xdr:colOff>165100</xdr:colOff>
      <xdr:row>59</xdr:row>
      <xdr:rowOff>39731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1005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56258</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828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165719</xdr:rowOff>
    </xdr:from>
    <xdr:to>
      <xdr:col>55</xdr:col>
      <xdr:colOff>50800</xdr:colOff>
      <xdr:row>59</xdr:row>
      <xdr:rowOff>95869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10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80646</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1002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131235</xdr:rowOff>
    </xdr:from>
    <xdr:to>
      <xdr:col>50</xdr:col>
      <xdr:colOff>165100</xdr:colOff>
      <xdr:row>59</xdr:row>
      <xdr:rowOff>61385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52512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6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126591</xdr:rowOff>
    </xdr:from>
    <xdr:to>
      <xdr:col>46</xdr:col>
      <xdr:colOff>38100</xdr:colOff>
      <xdr:row>57</xdr:row>
      <xdr:rowOff>56741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2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73268</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50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94134</xdr:rowOff>
    </xdr:from>
    <xdr:to>
      <xdr:col>41</xdr:col>
      <xdr:colOff>101600</xdr:colOff>
      <xdr:row>59</xdr:row>
      <xdr:rowOff>24284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3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40811</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813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165064</xdr:rowOff>
    </xdr:from>
    <xdr:to>
      <xdr:col>36</xdr:col>
      <xdr:colOff>165100</xdr:colOff>
      <xdr:row>59</xdr:row>
      <xdr:rowOff>95214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10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86341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2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84275</xdr:rowOff>
    </xdr:from>
    <xdr:to>
      <xdr:col>55</xdr:col>
      <xdr:colOff>0</xdr:colOff>
      <xdr:row>78</xdr:row>
      <xdr:rowOff>124357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457375"/>
          <a:ext cx="838200" cy="4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124357</xdr:rowOff>
    </xdr:from>
    <xdr:to>
      <xdr:col>50</xdr:col>
      <xdr:colOff>114300</xdr:colOff>
      <xdr:row>78</xdr:row>
      <xdr:rowOff>128268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497457"/>
          <a:ext cx="889000" cy="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128268</xdr:rowOff>
    </xdr:from>
    <xdr:to>
      <xdr:col>45</xdr:col>
      <xdr:colOff>177800</xdr:colOff>
      <xdr:row>78</xdr:row>
      <xdr:rowOff>137469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501368"/>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135933</xdr:rowOff>
    </xdr:from>
    <xdr:to>
      <xdr:col>41</xdr:col>
      <xdr:colOff>50800</xdr:colOff>
      <xdr:row>78</xdr:row>
      <xdr:rowOff>137469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509033"/>
          <a:ext cx="889000" cy="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125696</xdr:rowOff>
    </xdr:from>
    <xdr:to>
      <xdr:col>41</xdr:col>
      <xdr:colOff>101600</xdr:colOff>
      <xdr:row>78</xdr:row>
      <xdr:rowOff>55846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72373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0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133240</xdr:rowOff>
    </xdr:from>
    <xdr:to>
      <xdr:col>36</xdr:col>
      <xdr:colOff>165100</xdr:colOff>
      <xdr:row>78</xdr:row>
      <xdr:rowOff>63390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3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79917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1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33475</xdr:rowOff>
    </xdr:from>
    <xdr:to>
      <xdr:col>55</xdr:col>
      <xdr:colOff>50800</xdr:colOff>
      <xdr:row>78</xdr:row>
      <xdr:rowOff>135075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0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124515</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2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73557</xdr:rowOff>
    </xdr:from>
    <xdr:to>
      <xdr:col>50</xdr:col>
      <xdr:colOff>165100</xdr:colOff>
      <xdr:row>79</xdr:row>
      <xdr:rowOff>3707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4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166284</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53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77468</xdr:rowOff>
    </xdr:from>
    <xdr:to>
      <xdr:col>46</xdr:col>
      <xdr:colOff>38100</xdr:colOff>
      <xdr:row>79</xdr:row>
      <xdr:rowOff>7618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5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170195</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54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86669</xdr:rowOff>
    </xdr:from>
    <xdr:to>
      <xdr:col>41</xdr:col>
      <xdr:colOff>101600</xdr:colOff>
      <xdr:row>79</xdr:row>
      <xdr:rowOff>16819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5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7946</xdr:rowOff>
    </xdr:from>
    <xdr:ext cx="378565"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2017" y="13552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85133</xdr:rowOff>
    </xdr:from>
    <xdr:to>
      <xdr:col>36</xdr:col>
      <xdr:colOff>165100</xdr:colOff>
      <xdr:row>79</xdr:row>
      <xdr:rowOff>15283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5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6410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55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160299</xdr:rowOff>
    </xdr:from>
    <xdr:to>
      <xdr:col>55</xdr:col>
      <xdr:colOff>0</xdr:colOff>
      <xdr:row>97</xdr:row>
      <xdr:rowOff>164584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90949"/>
          <a:ext cx="838200" cy="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164584</xdr:rowOff>
    </xdr:from>
    <xdr:to>
      <xdr:col>50</xdr:col>
      <xdr:colOff>114300</xdr:colOff>
      <xdr:row>97</xdr:row>
      <xdr:rowOff>168442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95234"/>
          <a:ext cx="889000" cy="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168442</xdr:rowOff>
    </xdr:from>
    <xdr:to>
      <xdr:col>45</xdr:col>
      <xdr:colOff>177800</xdr:colOff>
      <xdr:row>97</xdr:row>
      <xdr:rowOff>169680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99092"/>
          <a:ext cx="889000" cy="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169680</xdr:rowOff>
    </xdr:from>
    <xdr:to>
      <xdr:col>41</xdr:col>
      <xdr:colOff>50800</xdr:colOff>
      <xdr:row>98</xdr:row>
      <xdr:rowOff>358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800330"/>
          <a:ext cx="889000" cy="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60905</xdr:rowOff>
    </xdr:from>
    <xdr:to>
      <xdr:col>41</xdr:col>
      <xdr:colOff>101600</xdr:colOff>
      <xdr:row>97</xdr:row>
      <xdr:rowOff>162505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9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7582</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46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61015</xdr:rowOff>
    </xdr:from>
    <xdr:to>
      <xdr:col>36</xdr:col>
      <xdr:colOff>165100</xdr:colOff>
      <xdr:row>97</xdr:row>
      <xdr:rowOff>162615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9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7692</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46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109499</xdr:rowOff>
    </xdr:from>
    <xdr:to>
      <xdr:col>55</xdr:col>
      <xdr:colOff>50800</xdr:colOff>
      <xdr:row>98</xdr:row>
      <xdr:rowOff>39649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4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41960</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7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113784</xdr:rowOff>
    </xdr:from>
    <xdr:to>
      <xdr:col>50</xdr:col>
      <xdr:colOff>165100</xdr:colOff>
      <xdr:row>98</xdr:row>
      <xdr:rowOff>43934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4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35061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3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117642</xdr:rowOff>
    </xdr:from>
    <xdr:to>
      <xdr:col>46</xdr:col>
      <xdr:colOff>38100</xdr:colOff>
      <xdr:row>98</xdr:row>
      <xdr:rowOff>47792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4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38919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4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118880</xdr:rowOff>
    </xdr:from>
    <xdr:to>
      <xdr:col>41</xdr:col>
      <xdr:colOff>101600</xdr:colOff>
      <xdr:row>98</xdr:row>
      <xdr:rowOff>49030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4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40157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4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121008</xdr:rowOff>
    </xdr:from>
    <xdr:to>
      <xdr:col>36</xdr:col>
      <xdr:colOff>165100</xdr:colOff>
      <xdr:row>98</xdr:row>
      <xdr:rowOff>51158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5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42285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4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111099</xdr:rowOff>
    </xdr:from>
    <xdr:to>
      <xdr:col>85</xdr:col>
      <xdr:colOff>127000</xdr:colOff>
      <xdr:row>38</xdr:row>
      <xdr:rowOff>127199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626199"/>
          <a:ext cx="838200" cy="1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111099</xdr:rowOff>
    </xdr:from>
    <xdr:to>
      <xdr:col>81</xdr:col>
      <xdr:colOff>50800</xdr:colOff>
      <xdr:row>38</xdr:row>
      <xdr:rowOff>124688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626199"/>
          <a:ext cx="8890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75682</xdr:rowOff>
    </xdr:from>
    <xdr:to>
      <xdr:col>76</xdr:col>
      <xdr:colOff>114300</xdr:colOff>
      <xdr:row>38</xdr:row>
      <xdr:rowOff>124688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590782"/>
          <a:ext cx="889000" cy="4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75682</xdr:rowOff>
    </xdr:from>
    <xdr:to>
      <xdr:col>71</xdr:col>
      <xdr:colOff>177800</xdr:colOff>
      <xdr:row>38</xdr:row>
      <xdr:rowOff>122643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90782"/>
          <a:ext cx="889000" cy="4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1741</xdr:rowOff>
    </xdr:from>
    <xdr:to>
      <xdr:col>72</xdr:col>
      <xdr:colOff>38100</xdr:colOff>
      <xdr:row>38</xdr:row>
      <xdr:rowOff>103341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119868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9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12636</xdr:rowOff>
    </xdr:from>
    <xdr:to>
      <xdr:col>67</xdr:col>
      <xdr:colOff>101600</xdr:colOff>
      <xdr:row>38</xdr:row>
      <xdr:rowOff>114236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130763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76399</xdr:rowOff>
    </xdr:from>
    <xdr:to>
      <xdr:col>85</xdr:col>
      <xdr:colOff>177800</xdr:colOff>
      <xdr:row>39</xdr:row>
      <xdr:rowOff>6549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9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20095</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53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60299</xdr:rowOff>
    </xdr:from>
    <xdr:to>
      <xdr:col>81</xdr:col>
      <xdr:colOff>101600</xdr:colOff>
      <xdr:row>38</xdr:row>
      <xdr:rowOff>161899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153026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6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73888</xdr:rowOff>
    </xdr:from>
    <xdr:to>
      <xdr:col>76</xdr:col>
      <xdr:colOff>165100</xdr:colOff>
      <xdr:row>39</xdr:row>
      <xdr:rowOff>4038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8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166615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8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24882</xdr:rowOff>
    </xdr:from>
    <xdr:to>
      <xdr:col>72</xdr:col>
      <xdr:colOff>38100</xdr:colOff>
      <xdr:row>38</xdr:row>
      <xdr:rowOff>126482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3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117609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3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71843</xdr:rowOff>
    </xdr:from>
    <xdr:to>
      <xdr:col>67</xdr:col>
      <xdr:colOff>101600</xdr:colOff>
      <xdr:row>39</xdr:row>
      <xdr:rowOff>1993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8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164570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7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147550</xdr:rowOff>
    </xdr:from>
    <xdr:to>
      <xdr:col>85</xdr:col>
      <xdr:colOff>127000</xdr:colOff>
      <xdr:row>57</xdr:row>
      <xdr:rowOff>168977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920200"/>
          <a:ext cx="838200" cy="2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168977</xdr:rowOff>
    </xdr:from>
    <xdr:to>
      <xdr:col>81</xdr:col>
      <xdr:colOff>50800</xdr:colOff>
      <xdr:row>57</xdr:row>
      <xdr:rowOff>170090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941627"/>
          <a:ext cx="889000" cy="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170090</xdr:rowOff>
    </xdr:from>
    <xdr:to>
      <xdr:col>76</xdr:col>
      <xdr:colOff>114300</xdr:colOff>
      <xdr:row>58</xdr:row>
      <xdr:rowOff>12331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942740"/>
          <a:ext cx="889000" cy="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12331</xdr:rowOff>
    </xdr:from>
    <xdr:to>
      <xdr:col>71</xdr:col>
      <xdr:colOff>177800</xdr:colOff>
      <xdr:row>58</xdr:row>
      <xdr:rowOff>20609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956431"/>
          <a:ext cx="889000" cy="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114265</xdr:rowOff>
    </xdr:from>
    <xdr:to>
      <xdr:col>72</xdr:col>
      <xdr:colOff>38100</xdr:colOff>
      <xdr:row>57</xdr:row>
      <xdr:rowOff>44415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60942</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4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65028</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96750</xdr:rowOff>
    </xdr:from>
    <xdr:to>
      <xdr:col>85</xdr:col>
      <xdr:colOff>177800</xdr:colOff>
      <xdr:row>58</xdr:row>
      <xdr:rowOff>26900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11677</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8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118177</xdr:rowOff>
    </xdr:from>
    <xdr:to>
      <xdr:col>81</xdr:col>
      <xdr:colOff>101600</xdr:colOff>
      <xdr:row>58</xdr:row>
      <xdr:rowOff>48327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89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39454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8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119290</xdr:rowOff>
    </xdr:from>
    <xdr:to>
      <xdr:col>76</xdr:col>
      <xdr:colOff>165100</xdr:colOff>
      <xdr:row>58</xdr:row>
      <xdr:rowOff>49440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89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40567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98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132981</xdr:rowOff>
    </xdr:from>
    <xdr:to>
      <xdr:col>72</xdr:col>
      <xdr:colOff>38100</xdr:colOff>
      <xdr:row>58</xdr:row>
      <xdr:rowOff>63131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9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54258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9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141259</xdr:rowOff>
    </xdr:from>
    <xdr:to>
      <xdr:col>67</xdr:col>
      <xdr:colOff>101600</xdr:colOff>
      <xdr:row>58</xdr:row>
      <xdr:rowOff>71409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91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62536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100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140024</xdr:rowOff>
    </xdr:from>
    <xdr:to>
      <xdr:col>85</xdr:col>
      <xdr:colOff>127000</xdr:colOff>
      <xdr:row>78</xdr:row>
      <xdr:rowOff>69070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341674"/>
          <a:ext cx="838200" cy="10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70432</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4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69070</xdr:rowOff>
    </xdr:from>
    <xdr:to>
      <xdr:col>81</xdr:col>
      <xdr:colOff>50800</xdr:colOff>
      <xdr:row>79</xdr:row>
      <xdr:rowOff>14534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442170"/>
          <a:ext cx="889000" cy="11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21809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56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163379</xdr:rowOff>
    </xdr:from>
    <xdr:to>
      <xdr:col>76</xdr:col>
      <xdr:colOff>114300</xdr:colOff>
      <xdr:row>79</xdr:row>
      <xdr:rowOff>14534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36479"/>
          <a:ext cx="889000" cy="2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32269</xdr:rowOff>
    </xdr:from>
    <xdr:to>
      <xdr:col>71</xdr:col>
      <xdr:colOff>177800</xdr:colOff>
      <xdr:row>78</xdr:row>
      <xdr:rowOff>163379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405369"/>
          <a:ext cx="889000" cy="13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100791</xdr:rowOff>
    </xdr:from>
    <xdr:to>
      <xdr:col>72</xdr:col>
      <xdr:colOff>38100</xdr:colOff>
      <xdr:row>79</xdr:row>
      <xdr:rowOff>30941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7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47468</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24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110857</xdr:rowOff>
    </xdr:from>
    <xdr:to>
      <xdr:col>67</xdr:col>
      <xdr:colOff>101600</xdr:colOff>
      <xdr:row>79</xdr:row>
      <xdr:rowOff>41007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32134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5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89224</xdr:rowOff>
    </xdr:from>
    <xdr:to>
      <xdr:col>85</xdr:col>
      <xdr:colOff>177800</xdr:colOff>
      <xdr:row>78</xdr:row>
      <xdr:rowOff>19374</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29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112101</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14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18270</xdr:rowOff>
    </xdr:from>
    <xdr:to>
      <xdr:col>81</xdr:col>
      <xdr:colOff>101600</xdr:colOff>
      <xdr:row>78</xdr:row>
      <xdr:rowOff>119870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3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136397</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16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135184</xdr:rowOff>
    </xdr:from>
    <xdr:to>
      <xdr:col>76</xdr:col>
      <xdr:colOff>165100</xdr:colOff>
      <xdr:row>79</xdr:row>
      <xdr:rowOff>65334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56461</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6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112579</xdr:rowOff>
    </xdr:from>
    <xdr:to>
      <xdr:col>72</xdr:col>
      <xdr:colOff>38100</xdr:colOff>
      <xdr:row>79</xdr:row>
      <xdr:rowOff>42729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8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33856</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36111" y="1357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152919</xdr:rowOff>
    </xdr:from>
    <xdr:to>
      <xdr:col>67</xdr:col>
      <xdr:colOff>101600</xdr:colOff>
      <xdr:row>78</xdr:row>
      <xdr:rowOff>83069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35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99596</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47111" y="1312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25377</xdr:rowOff>
    </xdr:from>
    <xdr:to>
      <xdr:col>85</xdr:col>
      <xdr:colOff>127000</xdr:colOff>
      <xdr:row>98</xdr:row>
      <xdr:rowOff>59846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827477"/>
          <a:ext cx="838200" cy="3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10088</xdr:rowOff>
    </xdr:from>
    <xdr:to>
      <xdr:col>81</xdr:col>
      <xdr:colOff>50800</xdr:colOff>
      <xdr:row>98</xdr:row>
      <xdr:rowOff>25377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812188"/>
          <a:ext cx="889000" cy="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162140</xdr:rowOff>
    </xdr:from>
    <xdr:to>
      <xdr:col>76</xdr:col>
      <xdr:colOff>114300</xdr:colOff>
      <xdr:row>98</xdr:row>
      <xdr:rowOff>10088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792790"/>
          <a:ext cx="889000" cy="1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160017</xdr:rowOff>
    </xdr:from>
    <xdr:to>
      <xdr:col>71</xdr:col>
      <xdr:colOff>177800</xdr:colOff>
      <xdr:row>97</xdr:row>
      <xdr:rowOff>162140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790667"/>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53984</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18181</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4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9046</xdr:rowOff>
    </xdr:from>
    <xdr:to>
      <xdr:col>85</xdr:col>
      <xdr:colOff>177800</xdr:colOff>
      <xdr:row>98</xdr:row>
      <xdr:rowOff>110646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81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158923</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78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146027</xdr:rowOff>
    </xdr:from>
    <xdr:to>
      <xdr:col>81</xdr:col>
      <xdr:colOff>101600</xdr:colOff>
      <xdr:row>98</xdr:row>
      <xdr:rowOff>76177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77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67304</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86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130738</xdr:rowOff>
    </xdr:from>
    <xdr:to>
      <xdr:col>76</xdr:col>
      <xdr:colOff>165100</xdr:colOff>
      <xdr:row>98</xdr:row>
      <xdr:rowOff>60888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76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52015</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6854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111340</xdr:rowOff>
    </xdr:from>
    <xdr:to>
      <xdr:col>72</xdr:col>
      <xdr:colOff>38100</xdr:colOff>
      <xdr:row>98</xdr:row>
      <xdr:rowOff>41490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7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32617</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6834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109217</xdr:rowOff>
    </xdr:from>
    <xdr:to>
      <xdr:col>67</xdr:col>
      <xdr:colOff>101600</xdr:colOff>
      <xdr:row>98</xdr:row>
      <xdr:rowOff>39367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7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30494</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6832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26218</xdr:rowOff>
    </xdr:from>
    <xdr:to>
      <xdr:col>102</xdr:col>
      <xdr:colOff>165100</xdr:colOff>
      <xdr:row>38</xdr:row>
      <xdr:rowOff>127818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144345</xdr:rowOff>
    </xdr:from>
    <xdr:ext cx="469744"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10428" y="631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82728</xdr:rowOff>
    </xdr:from>
    <xdr:to>
      <xdr:col>98</xdr:col>
      <xdr:colOff>38100</xdr:colOff>
      <xdr:row>39</xdr:row>
      <xdr:rowOff>12878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29405</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3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住民一人当たりの目的別のコストは、</a:t>
          </a:r>
          <a:r>
            <a:rPr kumimoji="1" lang="ja-JP" altLang="en-US" sz="1000">
              <a:solidFill>
                <a:schemeClr val="dk1"/>
              </a:solidFill>
              <a:effectLst/>
              <a:latin typeface="+mn-lt"/>
              <a:ea typeface="+mn-ea"/>
              <a:cs typeface="+mn-cs"/>
            </a:rPr>
            <a:t>今年度は</a:t>
          </a:r>
          <a:r>
            <a:rPr kumimoji="1" lang="ja-JP" altLang="ja-JP" sz="1000">
              <a:solidFill>
                <a:schemeClr val="dk1"/>
              </a:solidFill>
              <a:effectLst/>
              <a:latin typeface="+mn-lt"/>
              <a:ea typeface="+mn-ea"/>
              <a:cs typeface="+mn-cs"/>
            </a:rPr>
            <a:t>商工費</a:t>
          </a:r>
          <a:r>
            <a:rPr kumimoji="1" lang="ja-JP" altLang="en-US" sz="1000">
              <a:solidFill>
                <a:schemeClr val="dk1"/>
              </a:solidFill>
              <a:effectLst/>
              <a:latin typeface="+mn-lt"/>
              <a:ea typeface="+mn-ea"/>
              <a:cs typeface="+mn-cs"/>
            </a:rPr>
            <a:t>の伸びが大きい</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これは、企業誘致のための事業の実施によるものである。</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また、</a:t>
          </a:r>
          <a:r>
            <a:rPr kumimoji="1" lang="ja-JP" altLang="en-US" sz="1000" baseline="0">
              <a:solidFill>
                <a:schemeClr val="dk1"/>
              </a:solidFill>
              <a:effectLst/>
              <a:latin typeface="+mn-lt"/>
              <a:ea typeface="+mn-ea"/>
              <a:cs typeface="+mn-cs"/>
            </a:rPr>
            <a:t>災害復旧費については、平成２９年度の災害に関する繰越事業等が多額だったため、２年連続して増加となった。</a:t>
          </a:r>
          <a:endParaRPr lang="ja-JP" altLang="ja-JP" sz="1000">
            <a:effectLst/>
          </a:endParaRPr>
        </a:p>
        <a:p>
          <a:pPr eaLnBrk="1" fontAlgn="auto" latinLnBrk="0" hangingPunct="1"/>
          <a:r>
            <a:rPr kumimoji="1" lang="ja-JP" altLang="ja-JP" sz="1000" baseline="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土木費については低く抑えられている。これは道路等の建設改良費を必要な部分に限定し長寿命化を図っているためと考えられる。</a:t>
          </a:r>
          <a:endParaRPr lang="ja-JP" altLang="ja-JP" sz="1000">
            <a:effectLst/>
          </a:endParaRPr>
        </a:p>
        <a:p>
          <a:r>
            <a:rPr kumimoji="1" lang="ja-JP" altLang="ja-JP" sz="1000">
              <a:solidFill>
                <a:schemeClr val="dk1"/>
              </a:solidFill>
              <a:effectLst/>
              <a:latin typeface="+mn-lt"/>
              <a:ea typeface="+mn-ea"/>
              <a:cs typeface="+mn-cs"/>
            </a:rPr>
            <a:t>　民生費については、主に</a:t>
          </a:r>
          <a:r>
            <a:rPr lang="ja-JP" altLang="ja-JP" sz="1000" b="0" i="0" baseline="0">
              <a:solidFill>
                <a:schemeClr val="dk1"/>
              </a:solidFill>
              <a:effectLst/>
              <a:latin typeface="+mn-lt"/>
              <a:ea typeface="+mn-ea"/>
              <a:cs typeface="+mn-cs"/>
            </a:rPr>
            <a:t>障害者自立支援法の給付事業費や医療費の助成及び児童手当の給付費等法律により制度化された事業で</a:t>
          </a:r>
          <a:r>
            <a:rPr kumimoji="1" lang="ja-JP" altLang="ja-JP" sz="1000" b="0" i="0" baseline="0">
              <a:solidFill>
                <a:schemeClr val="dk1"/>
              </a:solidFill>
              <a:effectLst/>
              <a:latin typeface="+mn-lt"/>
              <a:ea typeface="+mn-ea"/>
              <a:cs typeface="+mn-cs"/>
            </a:rPr>
            <a:t>あり市町村に裁量の余地がない事業が多い。</a:t>
          </a:r>
          <a:endParaRPr lang="ja-JP" altLang="ja-JP" sz="1000">
            <a:effectLst/>
          </a:endParaRPr>
        </a:p>
        <a:p>
          <a:r>
            <a:rPr kumimoji="1" lang="ja-JP" altLang="ja-JP" sz="1000" b="0" i="0" baseline="0">
              <a:solidFill>
                <a:schemeClr val="dk1"/>
              </a:solidFill>
              <a:effectLst/>
              <a:latin typeface="+mn-lt"/>
              <a:ea typeface="+mn-ea"/>
              <a:cs typeface="+mn-cs"/>
            </a:rPr>
            <a:t>　衛生費については、昨年度市町村類型の変更により平均を上回っており、今年度も同様の結果となった。これは、ごみ処理に対する負担金（東部広域連合負担金）が相対的に高いためと考えられる。</a:t>
          </a:r>
          <a:endParaRPr lang="ja-JP" altLang="ja-JP" sz="1000">
            <a:effectLst/>
          </a:endParaRPr>
        </a:p>
        <a:p>
          <a:r>
            <a:rPr kumimoji="1" lang="ja-JP" altLang="ja-JP" sz="1000">
              <a:solidFill>
                <a:schemeClr val="dk1"/>
              </a:solidFill>
              <a:effectLst/>
              <a:latin typeface="+mn-lt"/>
              <a:ea typeface="+mn-ea"/>
              <a:cs typeface="+mn-cs"/>
            </a:rPr>
            <a:t>　公債費については、繰上償還等の成果により近年は平均を下回っている。</a:t>
          </a:r>
          <a:endParaRPr kumimoji="1" lang="en-US" altLang="ja-JP" sz="10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800" b="0" i="0" baseline="0">
              <a:solidFill>
                <a:schemeClr val="dk1"/>
              </a:solidFill>
              <a:effectLst/>
              <a:latin typeface="+mn-lt"/>
              <a:ea typeface="+mn-ea"/>
              <a:cs typeface="+mn-cs"/>
            </a:rPr>
            <a:t>　標準財政規模については、H</a:t>
          </a:r>
          <a:r>
            <a:rPr lang="en-US" altLang="ja-JP" sz="800" b="0" i="0" baseline="0">
              <a:solidFill>
                <a:schemeClr val="dk1"/>
              </a:solidFill>
              <a:effectLst/>
              <a:latin typeface="+mn-lt"/>
              <a:ea typeface="+mn-ea"/>
              <a:cs typeface="+mn-cs"/>
            </a:rPr>
            <a:t>26</a:t>
          </a:r>
          <a:r>
            <a:rPr lang="ja-JP" altLang="ja-JP" sz="800" b="0" i="0" baseline="0">
              <a:solidFill>
                <a:schemeClr val="dk1"/>
              </a:solidFill>
              <a:effectLst/>
              <a:latin typeface="+mn-lt"/>
              <a:ea typeface="+mn-ea"/>
              <a:cs typeface="+mn-cs"/>
            </a:rPr>
            <a:t>　1,</a:t>
          </a:r>
          <a:r>
            <a:rPr lang="en-US" altLang="ja-JP" sz="800" b="0" i="0" baseline="0">
              <a:solidFill>
                <a:schemeClr val="dk1"/>
              </a:solidFill>
              <a:effectLst/>
              <a:latin typeface="+mn-lt"/>
              <a:ea typeface="+mn-ea"/>
              <a:cs typeface="+mn-cs"/>
            </a:rPr>
            <a:t>659</a:t>
          </a:r>
          <a:r>
            <a:rPr lang="ja-JP" altLang="ja-JP" sz="800" b="0" i="0" baseline="0">
              <a:solidFill>
                <a:schemeClr val="dk1"/>
              </a:solidFill>
              <a:effectLst/>
              <a:latin typeface="+mn-lt"/>
              <a:ea typeface="+mn-ea"/>
              <a:cs typeface="+mn-cs"/>
            </a:rPr>
            <a:t>百万円　→　H</a:t>
          </a:r>
          <a:r>
            <a:rPr lang="en-US" altLang="ja-JP" sz="800" b="0" i="0" baseline="0">
              <a:solidFill>
                <a:schemeClr val="dk1"/>
              </a:solidFill>
              <a:effectLst/>
              <a:latin typeface="+mn-lt"/>
              <a:ea typeface="+mn-ea"/>
              <a:cs typeface="+mn-cs"/>
            </a:rPr>
            <a:t>30</a:t>
          </a:r>
          <a:r>
            <a:rPr lang="ja-JP" altLang="ja-JP" sz="800" b="0" i="0" baseline="0">
              <a:solidFill>
                <a:schemeClr val="dk1"/>
              </a:solidFill>
              <a:effectLst/>
              <a:latin typeface="+mn-lt"/>
              <a:ea typeface="+mn-ea"/>
              <a:cs typeface="+mn-cs"/>
            </a:rPr>
            <a:t>　</a:t>
          </a:r>
          <a:r>
            <a:rPr lang="en-US" altLang="ja-JP" sz="800" b="0" i="0" baseline="0">
              <a:solidFill>
                <a:schemeClr val="dk1"/>
              </a:solidFill>
              <a:effectLst/>
              <a:latin typeface="+mn-lt"/>
              <a:ea typeface="+mn-ea"/>
              <a:cs typeface="+mn-cs"/>
            </a:rPr>
            <a:t>1</a:t>
          </a:r>
          <a:r>
            <a:rPr lang="ja-JP" altLang="ja-JP" sz="800" b="0" i="0" baseline="0">
              <a:solidFill>
                <a:schemeClr val="dk1"/>
              </a:solidFill>
              <a:effectLst/>
              <a:latin typeface="+mn-lt"/>
              <a:ea typeface="+mn-ea"/>
              <a:cs typeface="+mn-cs"/>
            </a:rPr>
            <a:t>,</a:t>
          </a:r>
          <a:r>
            <a:rPr lang="en-US" altLang="ja-JP" sz="800" b="0" i="0" baseline="0">
              <a:solidFill>
                <a:schemeClr val="dk1"/>
              </a:solidFill>
              <a:effectLst/>
              <a:latin typeface="+mn-lt"/>
              <a:ea typeface="+mn-ea"/>
              <a:cs typeface="+mn-cs"/>
            </a:rPr>
            <a:t>564</a:t>
          </a:r>
          <a:r>
            <a:rPr lang="ja-JP" altLang="ja-JP" sz="800" b="0" i="0" baseline="0">
              <a:solidFill>
                <a:schemeClr val="dk1"/>
              </a:solidFill>
              <a:effectLst/>
              <a:latin typeface="+mn-lt"/>
              <a:ea typeface="+mn-ea"/>
              <a:cs typeface="+mn-cs"/>
            </a:rPr>
            <a:t>百万円</a:t>
          </a:r>
          <a:r>
            <a:rPr lang="ja-JP" altLang="en-US" sz="800" b="0" i="0" baseline="0">
              <a:solidFill>
                <a:schemeClr val="dk1"/>
              </a:solidFill>
              <a:effectLst/>
              <a:latin typeface="+mn-lt"/>
              <a:ea typeface="+mn-ea"/>
              <a:cs typeface="+mn-cs"/>
            </a:rPr>
            <a:t>（▲</a:t>
          </a:r>
          <a:r>
            <a:rPr lang="en-US" altLang="ja-JP" sz="800" b="0" i="0" baseline="0">
              <a:solidFill>
                <a:schemeClr val="dk1"/>
              </a:solidFill>
              <a:effectLst/>
              <a:latin typeface="+mn-lt"/>
              <a:ea typeface="+mn-ea"/>
              <a:cs typeface="+mn-cs"/>
            </a:rPr>
            <a:t>95</a:t>
          </a:r>
          <a:r>
            <a:rPr lang="ja-JP" altLang="en-US" sz="800" b="0" i="0" baseline="0">
              <a:solidFill>
                <a:schemeClr val="dk1"/>
              </a:solidFill>
              <a:effectLst/>
              <a:latin typeface="+mn-lt"/>
              <a:ea typeface="+mn-ea"/>
              <a:cs typeface="+mn-cs"/>
            </a:rPr>
            <a:t>百万円）</a:t>
          </a:r>
          <a:r>
            <a:rPr lang="ja-JP" altLang="ja-JP" sz="800" b="0" i="0" baseline="0">
              <a:solidFill>
                <a:schemeClr val="dk1"/>
              </a:solidFill>
              <a:effectLst/>
              <a:latin typeface="+mn-lt"/>
              <a:ea typeface="+mn-ea"/>
              <a:cs typeface="+mn-cs"/>
            </a:rPr>
            <a:t>となり</a:t>
          </a:r>
          <a:r>
            <a:rPr lang="ja-JP" altLang="en-US" sz="800" b="0" i="0" baseline="0">
              <a:solidFill>
                <a:schemeClr val="dk1"/>
              </a:solidFill>
              <a:effectLst/>
              <a:latin typeface="+mn-lt"/>
              <a:ea typeface="+mn-ea"/>
              <a:cs typeface="+mn-cs"/>
            </a:rPr>
            <a:t>減少</a:t>
          </a:r>
          <a:r>
            <a:rPr lang="ja-JP" altLang="ja-JP" sz="800" b="0" i="0" baseline="0">
              <a:solidFill>
                <a:schemeClr val="dk1"/>
              </a:solidFill>
              <a:effectLst/>
              <a:latin typeface="+mn-lt"/>
              <a:ea typeface="+mn-ea"/>
              <a:cs typeface="+mn-cs"/>
            </a:rPr>
            <a:t>となっている。</a:t>
          </a:r>
          <a:r>
            <a:rPr lang="ja-JP" altLang="en-US" sz="800" b="0" i="0" baseline="0">
              <a:solidFill>
                <a:schemeClr val="dk1"/>
              </a:solidFill>
              <a:effectLst/>
              <a:latin typeface="+mn-lt"/>
              <a:ea typeface="+mn-ea"/>
              <a:cs typeface="+mn-cs"/>
            </a:rPr>
            <a:t>大きな理由は、交付税の個別算定経費（公債費）が</a:t>
          </a:r>
          <a:r>
            <a:rPr lang="en-US" altLang="ja-JP" sz="800" b="0" i="0" baseline="0">
              <a:solidFill>
                <a:schemeClr val="dk1"/>
              </a:solidFill>
              <a:effectLst/>
              <a:latin typeface="+mn-lt"/>
              <a:ea typeface="+mn-ea"/>
              <a:cs typeface="+mn-cs"/>
            </a:rPr>
            <a:t>H26</a:t>
          </a:r>
          <a:r>
            <a:rPr lang="ja-JP" altLang="en-US" sz="800" b="0" i="0" baseline="0">
              <a:solidFill>
                <a:schemeClr val="dk1"/>
              </a:solidFill>
              <a:effectLst/>
              <a:latin typeface="+mn-lt"/>
              <a:ea typeface="+mn-ea"/>
              <a:cs typeface="+mn-cs"/>
            </a:rPr>
            <a:t>　</a:t>
          </a:r>
          <a:r>
            <a:rPr lang="en-US" altLang="ja-JP" sz="800" b="0" i="0" baseline="0">
              <a:solidFill>
                <a:schemeClr val="dk1"/>
              </a:solidFill>
              <a:effectLst/>
              <a:latin typeface="+mn-lt"/>
              <a:ea typeface="+mn-ea"/>
              <a:cs typeface="+mn-cs"/>
            </a:rPr>
            <a:t>255</a:t>
          </a:r>
          <a:r>
            <a:rPr lang="ja-JP" altLang="en-US" sz="800" b="0" i="0" baseline="0">
              <a:solidFill>
                <a:schemeClr val="dk1"/>
              </a:solidFill>
              <a:effectLst/>
              <a:latin typeface="+mn-lt"/>
              <a:ea typeface="+mn-ea"/>
              <a:cs typeface="+mn-cs"/>
            </a:rPr>
            <a:t>百万円　→　</a:t>
          </a:r>
          <a:r>
            <a:rPr lang="en-US" altLang="ja-JP" sz="800" b="0" i="0" baseline="0">
              <a:solidFill>
                <a:schemeClr val="dk1"/>
              </a:solidFill>
              <a:effectLst/>
              <a:latin typeface="+mn-lt"/>
              <a:ea typeface="+mn-ea"/>
              <a:cs typeface="+mn-cs"/>
            </a:rPr>
            <a:t>H30</a:t>
          </a:r>
          <a:r>
            <a:rPr lang="ja-JP" altLang="en-US" sz="800" b="0" i="0" baseline="0">
              <a:solidFill>
                <a:schemeClr val="dk1"/>
              </a:solidFill>
              <a:effectLst/>
              <a:latin typeface="+mn-lt"/>
              <a:ea typeface="+mn-ea"/>
              <a:cs typeface="+mn-cs"/>
            </a:rPr>
            <a:t>　</a:t>
          </a:r>
          <a:r>
            <a:rPr lang="en-US" altLang="ja-JP" sz="800" b="0" i="0" baseline="0">
              <a:solidFill>
                <a:schemeClr val="dk1"/>
              </a:solidFill>
              <a:effectLst/>
              <a:latin typeface="+mn-lt"/>
              <a:ea typeface="+mn-ea"/>
              <a:cs typeface="+mn-cs"/>
            </a:rPr>
            <a:t>210</a:t>
          </a:r>
          <a:r>
            <a:rPr lang="ja-JP" altLang="en-US" sz="800" b="0" i="0" baseline="0">
              <a:solidFill>
                <a:schemeClr val="dk1"/>
              </a:solidFill>
              <a:effectLst/>
              <a:latin typeface="+mn-lt"/>
              <a:ea typeface="+mn-ea"/>
              <a:cs typeface="+mn-cs"/>
            </a:rPr>
            <a:t>百万円（▲</a:t>
          </a:r>
          <a:r>
            <a:rPr lang="en-US" altLang="ja-JP" sz="800" b="0" i="0" baseline="0">
              <a:solidFill>
                <a:schemeClr val="dk1"/>
              </a:solidFill>
              <a:effectLst/>
              <a:latin typeface="+mn-lt"/>
              <a:ea typeface="+mn-ea"/>
              <a:cs typeface="+mn-cs"/>
            </a:rPr>
            <a:t>45</a:t>
          </a:r>
          <a:r>
            <a:rPr lang="ja-JP" altLang="en-US" sz="800" b="0" i="0" baseline="0">
              <a:solidFill>
                <a:schemeClr val="dk1"/>
              </a:solidFill>
              <a:effectLst/>
              <a:latin typeface="+mn-lt"/>
              <a:ea typeface="+mn-ea"/>
              <a:cs typeface="+mn-cs"/>
            </a:rPr>
            <a:t>百万円）と、人口と面積によって積算される包括算定経費のうち、人口分での減少が</a:t>
          </a:r>
          <a:r>
            <a:rPr lang="en-US" altLang="ja-JP" sz="800" b="0" i="0" baseline="0">
              <a:solidFill>
                <a:schemeClr val="dk1"/>
              </a:solidFill>
              <a:effectLst/>
              <a:latin typeface="+mn-lt"/>
              <a:ea typeface="+mn-ea"/>
              <a:cs typeface="+mn-cs"/>
            </a:rPr>
            <a:t>H26</a:t>
          </a:r>
          <a:r>
            <a:rPr lang="ja-JP" altLang="en-US" sz="800" b="0" i="0" baseline="0">
              <a:solidFill>
                <a:schemeClr val="dk1"/>
              </a:solidFill>
              <a:effectLst/>
              <a:latin typeface="+mn-lt"/>
              <a:ea typeface="+mn-ea"/>
              <a:cs typeface="+mn-cs"/>
            </a:rPr>
            <a:t>　</a:t>
          </a:r>
          <a:r>
            <a:rPr lang="en-US" altLang="ja-JP" sz="800" b="0" i="0" baseline="0">
              <a:solidFill>
                <a:schemeClr val="dk1"/>
              </a:solidFill>
              <a:effectLst/>
              <a:latin typeface="+mn-lt"/>
              <a:ea typeface="+mn-ea"/>
              <a:cs typeface="+mn-cs"/>
            </a:rPr>
            <a:t>228</a:t>
          </a:r>
          <a:r>
            <a:rPr lang="ja-JP" altLang="en-US" sz="800" b="0" i="0" baseline="0">
              <a:solidFill>
                <a:schemeClr val="dk1"/>
              </a:solidFill>
              <a:effectLst/>
              <a:latin typeface="+mn-lt"/>
              <a:ea typeface="+mn-ea"/>
              <a:cs typeface="+mn-cs"/>
            </a:rPr>
            <a:t>百万円　→　</a:t>
          </a:r>
          <a:r>
            <a:rPr lang="en-US" altLang="ja-JP" sz="800" b="0" i="0" baseline="0">
              <a:solidFill>
                <a:schemeClr val="dk1"/>
              </a:solidFill>
              <a:effectLst/>
              <a:latin typeface="+mn-lt"/>
              <a:ea typeface="+mn-ea"/>
              <a:cs typeface="+mn-cs"/>
            </a:rPr>
            <a:t>H30</a:t>
          </a:r>
          <a:r>
            <a:rPr lang="ja-JP" altLang="en-US" sz="800" b="0" i="0" baseline="0">
              <a:solidFill>
                <a:schemeClr val="dk1"/>
              </a:solidFill>
              <a:effectLst/>
              <a:latin typeface="+mn-lt"/>
              <a:ea typeface="+mn-ea"/>
              <a:cs typeface="+mn-cs"/>
            </a:rPr>
            <a:t>　</a:t>
          </a:r>
          <a:r>
            <a:rPr lang="en-US" altLang="ja-JP" sz="800" b="0" i="0" baseline="0">
              <a:solidFill>
                <a:schemeClr val="dk1"/>
              </a:solidFill>
              <a:effectLst/>
              <a:latin typeface="+mn-lt"/>
              <a:ea typeface="+mn-ea"/>
              <a:cs typeface="+mn-cs"/>
            </a:rPr>
            <a:t>187</a:t>
          </a:r>
          <a:r>
            <a:rPr lang="ja-JP" altLang="en-US" sz="800" b="0" i="0" baseline="0">
              <a:solidFill>
                <a:schemeClr val="dk1"/>
              </a:solidFill>
              <a:effectLst/>
              <a:latin typeface="+mn-lt"/>
              <a:ea typeface="+mn-ea"/>
              <a:cs typeface="+mn-cs"/>
            </a:rPr>
            <a:t>万円（▲</a:t>
          </a:r>
          <a:r>
            <a:rPr lang="en-US" altLang="ja-JP" sz="800" b="0" i="0" baseline="0">
              <a:solidFill>
                <a:schemeClr val="dk1"/>
              </a:solidFill>
              <a:effectLst/>
              <a:latin typeface="+mn-lt"/>
              <a:ea typeface="+mn-ea"/>
              <a:cs typeface="+mn-cs"/>
            </a:rPr>
            <a:t>41</a:t>
          </a:r>
          <a:r>
            <a:rPr lang="ja-JP" altLang="en-US" sz="800" b="0" i="0" baseline="0">
              <a:solidFill>
                <a:schemeClr val="dk1"/>
              </a:solidFill>
              <a:effectLst/>
              <a:latin typeface="+mn-lt"/>
              <a:ea typeface="+mn-ea"/>
              <a:cs typeface="+mn-cs"/>
            </a:rPr>
            <a:t>百万円）と大幅減少となっていることによる。</a:t>
          </a:r>
          <a:endParaRPr lang="ja-JP" altLang="ja-JP" sz="800">
            <a:effectLst/>
          </a:endParaRPr>
        </a:p>
        <a:p>
          <a:pPr rtl="0" eaLnBrk="1" fontAlgn="auto" latinLnBrk="0" hangingPunct="1"/>
          <a:r>
            <a:rPr lang="ja-JP" altLang="ja-JP" sz="800" b="0" i="0" baseline="0">
              <a:solidFill>
                <a:schemeClr val="dk1"/>
              </a:solidFill>
              <a:effectLst/>
              <a:latin typeface="+mn-lt"/>
              <a:ea typeface="+mn-ea"/>
              <a:cs typeface="+mn-cs"/>
            </a:rPr>
            <a:t>　財政調整基金残高についてもH</a:t>
          </a:r>
          <a:r>
            <a:rPr lang="en-US" altLang="ja-JP" sz="800" b="0" i="0" baseline="0">
              <a:solidFill>
                <a:schemeClr val="dk1"/>
              </a:solidFill>
              <a:effectLst/>
              <a:latin typeface="+mn-lt"/>
              <a:ea typeface="+mn-ea"/>
              <a:cs typeface="+mn-cs"/>
            </a:rPr>
            <a:t>26</a:t>
          </a:r>
          <a:r>
            <a:rPr lang="ja-JP" altLang="ja-JP" sz="800" b="0" i="0" baseline="0">
              <a:solidFill>
                <a:schemeClr val="dk1"/>
              </a:solidFill>
              <a:effectLst/>
              <a:latin typeface="+mn-lt"/>
              <a:ea typeface="+mn-ea"/>
              <a:cs typeface="+mn-cs"/>
            </a:rPr>
            <a:t>　</a:t>
          </a:r>
          <a:r>
            <a:rPr lang="en-US" altLang="ja-JP" sz="800" b="0" i="0" baseline="0">
              <a:solidFill>
                <a:schemeClr val="dk1"/>
              </a:solidFill>
              <a:effectLst/>
              <a:latin typeface="+mn-lt"/>
              <a:ea typeface="+mn-ea"/>
              <a:cs typeface="+mn-cs"/>
            </a:rPr>
            <a:t>523</a:t>
          </a:r>
          <a:r>
            <a:rPr lang="ja-JP" altLang="ja-JP" sz="800" b="0" i="0" baseline="0">
              <a:solidFill>
                <a:schemeClr val="dk1"/>
              </a:solidFill>
              <a:effectLst/>
              <a:latin typeface="+mn-lt"/>
              <a:ea typeface="+mn-ea"/>
              <a:cs typeface="+mn-cs"/>
            </a:rPr>
            <a:t>百万円　→　H</a:t>
          </a:r>
          <a:r>
            <a:rPr lang="en-US" altLang="ja-JP" sz="800" b="0" i="0" baseline="0">
              <a:solidFill>
                <a:schemeClr val="dk1"/>
              </a:solidFill>
              <a:effectLst/>
              <a:latin typeface="+mn-lt"/>
              <a:ea typeface="+mn-ea"/>
              <a:cs typeface="+mn-cs"/>
            </a:rPr>
            <a:t>30</a:t>
          </a:r>
          <a:r>
            <a:rPr lang="ja-JP" altLang="ja-JP" sz="800" b="0" i="0" baseline="0">
              <a:solidFill>
                <a:schemeClr val="dk1"/>
              </a:solidFill>
              <a:effectLst/>
              <a:latin typeface="+mn-lt"/>
              <a:ea typeface="+mn-ea"/>
              <a:cs typeface="+mn-cs"/>
            </a:rPr>
            <a:t>　</a:t>
          </a:r>
          <a:r>
            <a:rPr lang="en-US" altLang="ja-JP" sz="800" b="0" i="0" baseline="0">
              <a:solidFill>
                <a:schemeClr val="dk1"/>
              </a:solidFill>
              <a:effectLst/>
              <a:latin typeface="+mn-lt"/>
              <a:ea typeface="+mn-ea"/>
              <a:cs typeface="+mn-cs"/>
            </a:rPr>
            <a:t>521</a:t>
          </a:r>
          <a:r>
            <a:rPr lang="ja-JP" altLang="ja-JP" sz="800" b="0" i="0" baseline="0">
              <a:solidFill>
                <a:schemeClr val="dk1"/>
              </a:solidFill>
              <a:effectLst/>
              <a:latin typeface="+mn-lt"/>
              <a:ea typeface="+mn-ea"/>
              <a:cs typeface="+mn-cs"/>
            </a:rPr>
            <a:t>百万円となり微減となった</a:t>
          </a:r>
          <a:r>
            <a:rPr lang="ja-JP" altLang="en-US" sz="800" b="0" i="0" baseline="0">
              <a:solidFill>
                <a:schemeClr val="dk1"/>
              </a:solidFill>
              <a:effectLst/>
              <a:latin typeface="+mn-lt"/>
              <a:ea typeface="+mn-ea"/>
              <a:cs typeface="+mn-cs"/>
            </a:rPr>
            <a:t>。しかしながら、</a:t>
          </a:r>
          <a:r>
            <a:rPr lang="ja-JP" altLang="ja-JP" sz="800" b="0" i="0" baseline="0">
              <a:solidFill>
                <a:schemeClr val="dk1"/>
              </a:solidFill>
              <a:effectLst/>
              <a:latin typeface="+mn-lt"/>
              <a:ea typeface="+mn-ea"/>
              <a:cs typeface="+mn-cs"/>
            </a:rPr>
            <a:t>財調基金残高の標準財政規模比については、標準財政規模</a:t>
          </a:r>
          <a:r>
            <a:rPr lang="ja-JP" altLang="en-US" sz="800" b="0" i="0" baseline="0">
              <a:solidFill>
                <a:schemeClr val="dk1"/>
              </a:solidFill>
              <a:effectLst/>
              <a:latin typeface="+mn-lt"/>
              <a:ea typeface="+mn-ea"/>
              <a:cs typeface="+mn-cs"/>
            </a:rPr>
            <a:t>の縮小により、</a:t>
          </a:r>
          <a:r>
            <a:rPr lang="ja-JP" altLang="ja-JP" sz="800" b="0" i="0" baseline="0">
              <a:solidFill>
                <a:schemeClr val="dk1"/>
              </a:solidFill>
              <a:effectLst/>
              <a:latin typeface="+mn-lt"/>
              <a:ea typeface="+mn-ea"/>
              <a:cs typeface="+mn-cs"/>
            </a:rPr>
            <a:t>H2</a:t>
          </a:r>
          <a:r>
            <a:rPr lang="en-US" altLang="ja-JP" sz="800" b="0" i="0" baseline="0">
              <a:solidFill>
                <a:schemeClr val="dk1"/>
              </a:solidFill>
              <a:effectLst/>
              <a:latin typeface="+mn-lt"/>
              <a:ea typeface="+mn-ea"/>
              <a:cs typeface="+mn-cs"/>
            </a:rPr>
            <a:t>6(31.55</a:t>
          </a:r>
          <a:r>
            <a:rPr lang="ja-JP" altLang="ja-JP" sz="800" b="0" i="0" baseline="0">
              <a:solidFill>
                <a:schemeClr val="dk1"/>
              </a:solidFill>
              <a:effectLst/>
              <a:latin typeface="+mn-lt"/>
              <a:ea typeface="+mn-ea"/>
              <a:cs typeface="+mn-cs"/>
            </a:rPr>
            <a:t>％）→H</a:t>
          </a:r>
          <a:r>
            <a:rPr lang="en-US" altLang="ja-JP" sz="800" b="0" i="0" baseline="0">
              <a:solidFill>
                <a:schemeClr val="dk1"/>
              </a:solidFill>
              <a:effectLst/>
              <a:latin typeface="+mn-lt"/>
              <a:ea typeface="+mn-ea"/>
              <a:cs typeface="+mn-cs"/>
            </a:rPr>
            <a:t>30</a:t>
          </a:r>
          <a:r>
            <a:rPr lang="ja-JP" altLang="ja-JP" sz="800" b="0" i="0" baseline="0">
              <a:solidFill>
                <a:schemeClr val="dk1"/>
              </a:solidFill>
              <a:effectLst/>
              <a:latin typeface="+mn-lt"/>
              <a:ea typeface="+mn-ea"/>
              <a:cs typeface="+mn-cs"/>
            </a:rPr>
            <a:t>(</a:t>
          </a:r>
          <a:r>
            <a:rPr lang="en-US" altLang="ja-JP" sz="800" b="0" i="0" baseline="0">
              <a:solidFill>
                <a:schemeClr val="dk1"/>
              </a:solidFill>
              <a:effectLst/>
              <a:latin typeface="+mn-lt"/>
              <a:ea typeface="+mn-ea"/>
              <a:cs typeface="+mn-cs"/>
            </a:rPr>
            <a:t>33.28</a:t>
          </a:r>
          <a:r>
            <a:rPr lang="ja-JP" altLang="ja-JP" sz="800" b="0" i="0" baseline="0">
              <a:solidFill>
                <a:schemeClr val="dk1"/>
              </a:solidFill>
              <a:effectLst/>
              <a:latin typeface="+mn-lt"/>
              <a:ea typeface="+mn-ea"/>
              <a:cs typeface="+mn-cs"/>
            </a:rPr>
            <a:t>％）と</a:t>
          </a:r>
          <a:r>
            <a:rPr lang="ja-JP" altLang="en-US" sz="800" b="0" i="0" baseline="0">
              <a:solidFill>
                <a:schemeClr val="dk1"/>
              </a:solidFill>
              <a:effectLst/>
              <a:latin typeface="+mn-lt"/>
              <a:ea typeface="+mn-ea"/>
              <a:cs typeface="+mn-cs"/>
            </a:rPr>
            <a:t>増加となった</a:t>
          </a:r>
          <a:r>
            <a:rPr lang="ja-JP" altLang="ja-JP" sz="800" b="0" i="0" baseline="0">
              <a:solidFill>
                <a:schemeClr val="dk1"/>
              </a:solidFill>
              <a:effectLst/>
              <a:latin typeface="+mn-lt"/>
              <a:ea typeface="+mn-ea"/>
              <a:cs typeface="+mn-cs"/>
            </a:rPr>
            <a:t>。</a:t>
          </a:r>
          <a:endParaRPr lang="ja-JP" altLang="ja-JP" sz="800">
            <a:effectLst/>
          </a:endParaRPr>
        </a:p>
        <a:p>
          <a:pPr rtl="0" eaLnBrk="1" fontAlgn="auto" latinLnBrk="0" hangingPunct="1"/>
          <a:r>
            <a:rPr lang="ja-JP" altLang="ja-JP" sz="800" b="0" i="0" baseline="0">
              <a:solidFill>
                <a:schemeClr val="dk1"/>
              </a:solidFill>
              <a:effectLst/>
              <a:latin typeface="+mn-lt"/>
              <a:ea typeface="+mn-ea"/>
              <a:cs typeface="+mn-cs"/>
            </a:rPr>
            <a:t>　一般会計の実質収支については、H2</a:t>
          </a:r>
          <a:r>
            <a:rPr lang="en-US" altLang="ja-JP" sz="800" b="0" i="0" baseline="0">
              <a:solidFill>
                <a:schemeClr val="dk1"/>
              </a:solidFill>
              <a:effectLst/>
              <a:latin typeface="+mn-lt"/>
              <a:ea typeface="+mn-ea"/>
              <a:cs typeface="+mn-cs"/>
            </a:rPr>
            <a:t>4</a:t>
          </a:r>
          <a:r>
            <a:rPr lang="ja-JP" altLang="ja-JP" sz="800" b="0" i="0" baseline="0">
              <a:solidFill>
                <a:schemeClr val="dk1"/>
              </a:solidFill>
              <a:effectLst/>
              <a:latin typeface="+mn-lt"/>
              <a:ea typeface="+mn-ea"/>
              <a:cs typeface="+mn-cs"/>
            </a:rPr>
            <a:t>以降においては改善傾向で推移していたが（一般会計の実質収支額　H2</a:t>
          </a:r>
          <a:r>
            <a:rPr lang="en-US" altLang="ja-JP" sz="800" b="0" i="0" baseline="0">
              <a:solidFill>
                <a:schemeClr val="dk1"/>
              </a:solidFill>
              <a:effectLst/>
              <a:latin typeface="+mn-lt"/>
              <a:ea typeface="+mn-ea"/>
              <a:cs typeface="+mn-cs"/>
            </a:rPr>
            <a:t>4</a:t>
          </a:r>
          <a:r>
            <a:rPr lang="ja-JP" altLang="ja-JP" sz="800" b="0" i="0" baseline="0">
              <a:solidFill>
                <a:schemeClr val="dk1"/>
              </a:solidFill>
              <a:effectLst/>
              <a:latin typeface="+mn-lt"/>
              <a:ea typeface="+mn-ea"/>
              <a:cs typeface="+mn-cs"/>
            </a:rPr>
            <a:t>　</a:t>
          </a:r>
          <a:r>
            <a:rPr lang="en-US" altLang="ja-JP" sz="800" b="0" i="0" baseline="0">
              <a:solidFill>
                <a:schemeClr val="dk1"/>
              </a:solidFill>
              <a:effectLst/>
              <a:latin typeface="+mn-lt"/>
              <a:ea typeface="+mn-ea"/>
              <a:cs typeface="+mn-cs"/>
            </a:rPr>
            <a:t>51</a:t>
          </a:r>
          <a:r>
            <a:rPr lang="ja-JP" altLang="ja-JP" sz="800" b="0" i="0" baseline="0">
              <a:solidFill>
                <a:schemeClr val="dk1"/>
              </a:solidFill>
              <a:effectLst/>
              <a:latin typeface="+mn-lt"/>
              <a:ea typeface="+mn-ea"/>
              <a:cs typeface="+mn-cs"/>
            </a:rPr>
            <a:t>百万円→H2</a:t>
          </a:r>
          <a:r>
            <a:rPr lang="en-US" altLang="ja-JP" sz="800" b="0" i="0" baseline="0">
              <a:solidFill>
                <a:schemeClr val="dk1"/>
              </a:solidFill>
              <a:effectLst/>
              <a:latin typeface="+mn-lt"/>
              <a:ea typeface="+mn-ea"/>
              <a:cs typeface="+mn-cs"/>
            </a:rPr>
            <a:t>8</a:t>
          </a:r>
          <a:r>
            <a:rPr lang="ja-JP" altLang="ja-JP" sz="800" b="0" i="0" baseline="0">
              <a:solidFill>
                <a:schemeClr val="dk1"/>
              </a:solidFill>
              <a:effectLst/>
              <a:latin typeface="+mn-lt"/>
              <a:ea typeface="+mn-ea"/>
              <a:cs typeface="+mn-cs"/>
            </a:rPr>
            <a:t>　</a:t>
          </a:r>
          <a:r>
            <a:rPr lang="en-US" altLang="ja-JP" sz="800" b="0" i="0" baseline="0">
              <a:solidFill>
                <a:schemeClr val="dk1"/>
              </a:solidFill>
              <a:effectLst/>
              <a:latin typeface="+mn-lt"/>
              <a:ea typeface="+mn-ea"/>
              <a:cs typeface="+mn-cs"/>
            </a:rPr>
            <a:t>102</a:t>
          </a:r>
          <a:r>
            <a:rPr lang="ja-JP" altLang="ja-JP" sz="800" b="0" i="0" baseline="0">
              <a:solidFill>
                <a:schemeClr val="dk1"/>
              </a:solidFill>
              <a:effectLst/>
              <a:latin typeface="+mn-lt"/>
              <a:ea typeface="+mn-ea"/>
              <a:cs typeface="+mn-cs"/>
            </a:rPr>
            <a:t>百万円）、</a:t>
          </a:r>
          <a:r>
            <a:rPr lang="en-US" altLang="ja-JP" sz="800" b="0" i="0" baseline="0">
              <a:solidFill>
                <a:schemeClr val="dk1"/>
              </a:solidFill>
              <a:effectLst/>
              <a:latin typeface="+mn-lt"/>
              <a:ea typeface="+mn-ea"/>
              <a:cs typeface="+mn-cs"/>
            </a:rPr>
            <a:t>H29</a:t>
          </a:r>
          <a:r>
            <a:rPr lang="ja-JP" altLang="ja-JP" sz="800" b="0" i="0" baseline="0">
              <a:solidFill>
                <a:schemeClr val="dk1"/>
              </a:solidFill>
              <a:effectLst/>
              <a:latin typeface="+mn-lt"/>
              <a:ea typeface="+mn-ea"/>
              <a:cs typeface="+mn-cs"/>
            </a:rPr>
            <a:t>は</a:t>
          </a:r>
          <a:r>
            <a:rPr lang="ja-JP" altLang="en-US" sz="800" b="0" i="0" baseline="0">
              <a:solidFill>
                <a:schemeClr val="dk1"/>
              </a:solidFill>
              <a:effectLst/>
              <a:latin typeface="+mn-lt"/>
              <a:ea typeface="+mn-ea"/>
              <a:cs typeface="+mn-cs"/>
            </a:rPr>
            <a:t>大規模災害等により翌年度へ繰り越すべき財源が多額であったため、数値の悪化が見られた（</a:t>
          </a:r>
          <a:r>
            <a:rPr lang="en-US" altLang="ja-JP" sz="800" b="0" i="0" baseline="0">
              <a:solidFill>
                <a:schemeClr val="dk1"/>
              </a:solidFill>
              <a:effectLst/>
              <a:latin typeface="+mn-lt"/>
              <a:ea typeface="+mn-ea"/>
              <a:cs typeface="+mn-cs"/>
            </a:rPr>
            <a:t>H29    21</a:t>
          </a:r>
          <a:r>
            <a:rPr lang="ja-JP" altLang="en-US" sz="800" b="0" i="0" baseline="0">
              <a:solidFill>
                <a:schemeClr val="dk1"/>
              </a:solidFill>
              <a:effectLst/>
              <a:latin typeface="+mn-lt"/>
              <a:ea typeface="+mn-ea"/>
              <a:cs typeface="+mn-cs"/>
            </a:rPr>
            <a:t>百万円）が、</a:t>
          </a:r>
          <a:r>
            <a:rPr lang="en-US" altLang="ja-JP" sz="800" b="0" i="0" baseline="0">
              <a:solidFill>
                <a:schemeClr val="dk1"/>
              </a:solidFill>
              <a:effectLst/>
              <a:latin typeface="+mn-lt"/>
              <a:ea typeface="+mn-ea"/>
              <a:cs typeface="+mn-cs"/>
            </a:rPr>
            <a:t>H30</a:t>
          </a:r>
          <a:r>
            <a:rPr lang="ja-JP" altLang="en-US" sz="800" b="0" i="0" baseline="0">
              <a:solidFill>
                <a:schemeClr val="dk1"/>
              </a:solidFill>
              <a:effectLst/>
              <a:latin typeface="+mn-lt"/>
              <a:ea typeface="+mn-ea"/>
              <a:cs typeface="+mn-cs"/>
            </a:rPr>
            <a:t>は繰越財源も減少し、数値の改善が見られた。</a:t>
          </a:r>
          <a:endParaRPr kumimoji="1" lang="ja-JP" altLang="en-US" sz="8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標準財政規模については、H</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　1,</a:t>
          </a:r>
          <a:r>
            <a:rPr lang="en-US" altLang="ja-JP" sz="1100" b="0" i="0" baseline="0">
              <a:solidFill>
                <a:schemeClr val="dk1"/>
              </a:solidFill>
              <a:effectLst/>
              <a:latin typeface="+mn-lt"/>
              <a:ea typeface="+mn-ea"/>
              <a:cs typeface="+mn-cs"/>
            </a:rPr>
            <a:t>659</a:t>
          </a:r>
          <a:r>
            <a:rPr lang="ja-JP" altLang="ja-JP" sz="1100" b="0" i="0" baseline="0">
              <a:solidFill>
                <a:schemeClr val="dk1"/>
              </a:solidFill>
              <a:effectLst/>
              <a:latin typeface="+mn-lt"/>
              <a:ea typeface="+mn-ea"/>
              <a:cs typeface="+mn-cs"/>
            </a:rPr>
            <a:t>百万円　→　H</a:t>
          </a:r>
          <a:r>
            <a:rPr lang="en-US" altLang="ja-JP" sz="1100" b="0" i="0" baseline="0">
              <a:solidFill>
                <a:schemeClr val="dk1"/>
              </a:solidFill>
              <a:effectLst/>
              <a:latin typeface="+mn-lt"/>
              <a:ea typeface="+mn-ea"/>
              <a:cs typeface="+mn-cs"/>
            </a:rPr>
            <a:t>30      1,564</a:t>
          </a:r>
          <a:r>
            <a:rPr lang="ja-JP" altLang="ja-JP" sz="1100" b="0" i="0" baseline="0">
              <a:solidFill>
                <a:schemeClr val="dk1"/>
              </a:solidFill>
              <a:effectLst/>
              <a:latin typeface="+mn-lt"/>
              <a:ea typeface="+mn-ea"/>
              <a:cs typeface="+mn-cs"/>
            </a:rPr>
            <a:t>百万円となり減少している。</a:t>
          </a:r>
          <a:endParaRPr lang="ja-JP" altLang="ja-JP" sz="1100">
            <a:effectLst/>
          </a:endParaRPr>
        </a:p>
        <a:p>
          <a:pPr rtl="0" eaLnBrk="1" fontAlgn="auto" latinLnBrk="0" hangingPunct="1"/>
          <a:r>
            <a:rPr lang="ja-JP" altLang="ja-JP" sz="1100" b="0" i="0" baseline="0">
              <a:solidFill>
                <a:schemeClr val="dk1"/>
              </a:solidFill>
              <a:effectLst/>
              <a:latin typeface="+mn-lt"/>
              <a:ea typeface="+mn-ea"/>
              <a:cs typeface="+mn-cs"/>
            </a:rPr>
            <a:t>　一般会計の実質収支については、H2</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以降においては改善傾向で推移していたが、（一般会計の実質収支額　H2</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51</a:t>
          </a:r>
          <a:r>
            <a:rPr lang="ja-JP" altLang="ja-JP" sz="1100" b="0" i="0" baseline="0">
              <a:solidFill>
                <a:schemeClr val="dk1"/>
              </a:solidFill>
              <a:effectLst/>
              <a:latin typeface="+mn-lt"/>
              <a:ea typeface="+mn-ea"/>
              <a:cs typeface="+mn-cs"/>
            </a:rPr>
            <a:t>百万円→H2</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102</a:t>
          </a:r>
          <a:r>
            <a:rPr lang="ja-JP" altLang="ja-JP"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H29</a:t>
          </a:r>
          <a:r>
            <a:rPr lang="ja-JP" altLang="ja-JP" sz="1100" b="0" i="0" baseline="0">
              <a:solidFill>
                <a:schemeClr val="dk1"/>
              </a:solidFill>
              <a:effectLst/>
              <a:latin typeface="+mn-lt"/>
              <a:ea typeface="+mn-ea"/>
              <a:cs typeface="+mn-cs"/>
            </a:rPr>
            <a:t>は大規模な災害等が発生したこと</a:t>
          </a:r>
          <a:r>
            <a:rPr lang="ja-JP" altLang="en-US" sz="1100" b="0" i="0" baseline="0">
              <a:solidFill>
                <a:schemeClr val="dk1"/>
              </a:solidFill>
              <a:effectLst/>
              <a:latin typeface="+mn-lt"/>
              <a:ea typeface="+mn-ea"/>
              <a:cs typeface="+mn-cs"/>
            </a:rPr>
            <a:t>により急減している。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今年度、国民健康保険特別会計の黒字が大きく伸びた理由は、給付が減少したことにあわせて、国民健康保険特別会計が都道府県単位の広域化に伴う激変緩和措置の対象市町村に指定されたことにより、都道府県への納付額が減少したことが大きい。</a:t>
          </a:r>
          <a:endParaRPr kumimoji="1" lang="ja-JP" altLang="en-US" sz="11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地方債の元利償還金については、平成22年度より減少に転じている。これは、近年の新規事業の抑制及び公債費の繰上償還による。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公営企業債の元利償還金に対する繰入金については、近年増加している。これは、平成１７年度～平成２２年度に実施した中央簡易水道統合事業による簡易水道特別会計への起債に対する繰出金の増が主な要因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簡易水道特別会計への起債に対する繰出金は、平成２８年度にピークを迎えその後は逓減</a:t>
          </a:r>
          <a:r>
            <a:rPr lang="ja-JP" altLang="en-US" sz="1100" b="0" i="0" baseline="0">
              <a:solidFill>
                <a:schemeClr val="dk1"/>
              </a:solidFill>
              <a:effectLst/>
              <a:latin typeface="+mn-lt"/>
              <a:ea typeface="+mn-ea"/>
              <a:cs typeface="+mn-cs"/>
            </a:rPr>
            <a:t>している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一方交付税算入公債費については、近年減少している。これは、元利償還金が減少したことに比例して算入公債費</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減少している</a:t>
          </a:r>
          <a:r>
            <a:rPr lang="ja-JP" altLang="en-US" sz="1100" b="0" i="0" baseline="0">
              <a:solidFill>
                <a:schemeClr val="dk1"/>
              </a:solidFill>
              <a:effectLst/>
              <a:latin typeface="+mn-lt"/>
              <a:ea typeface="+mn-ea"/>
              <a:cs typeface="+mn-cs"/>
            </a:rPr>
            <a:t>からである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一般会計に係る地方債の現在高は、新規事業の抑制による起債発行の抑制及び繰上償還の実施により低下傾向にあったが、平成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年度において道の駅事業を実施したことにより平成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年度も引き続き残高が増加する結果となっている。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充当可能基金については、平成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年度以降微増の状態が続いていたが、</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年度の</a:t>
          </a:r>
          <a:r>
            <a:rPr lang="ja-JP" altLang="ja-JP" sz="1100" b="0" i="0" baseline="0">
              <a:solidFill>
                <a:schemeClr val="dk1"/>
              </a:solidFill>
              <a:effectLst/>
              <a:latin typeface="+mn-lt"/>
              <a:ea typeface="+mn-ea"/>
              <a:cs typeface="+mn-cs"/>
            </a:rPr>
            <a:t>災害等により、若干の減少となった。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基準財政需要額の算入見込額については、平成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年度までは地方債の現在高が低下していることに伴い低下傾向にあったが道の駅事業に伴う起債の発行により平成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年度も近年に比べて多額となっている。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将来負担額と充当可能財源の双方について要因があるが、今年度は、債務負担行為に基づく支出予定額が新たに発生</a:t>
          </a:r>
          <a:r>
            <a:rPr lang="ja-JP" altLang="en-US" sz="1100" b="0" i="0" baseline="0">
              <a:solidFill>
                <a:schemeClr val="dk1"/>
              </a:solidFill>
              <a:effectLst/>
              <a:latin typeface="+mn-lt"/>
              <a:ea typeface="+mn-ea"/>
              <a:cs typeface="+mn-cs"/>
            </a:rPr>
            <a:t>（城南土地開発公社による土地の先行取得）</a:t>
          </a:r>
          <a:r>
            <a:rPr lang="ja-JP" altLang="ja-JP" sz="1100" b="0" i="0" baseline="0">
              <a:solidFill>
                <a:schemeClr val="dk1"/>
              </a:solidFill>
              <a:effectLst/>
              <a:latin typeface="+mn-lt"/>
              <a:ea typeface="+mn-ea"/>
              <a:cs typeface="+mn-cs"/>
            </a:rPr>
            <a:t>しており、将来負担比率の分子の増加に繋がっている。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京都府南山城村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企業誘致のための事業の実施により、全体で▲</a:t>
          </a:r>
          <a:r>
            <a:rPr kumimoji="1" lang="en-US" altLang="ja-JP" sz="1100">
              <a:solidFill>
                <a:schemeClr val="dk1"/>
              </a:solidFill>
              <a:effectLst/>
              <a:latin typeface="+mn-lt"/>
              <a:ea typeface="+mn-ea"/>
              <a:cs typeface="+mn-cs"/>
            </a:rPr>
            <a:t>76</a:t>
          </a:r>
          <a:r>
            <a:rPr kumimoji="1" lang="ja-JP" altLang="en-US" sz="1100">
              <a:solidFill>
                <a:schemeClr val="dk1"/>
              </a:solidFill>
              <a:effectLst/>
              <a:latin typeface="+mn-lt"/>
              <a:ea typeface="+mn-ea"/>
              <a:cs typeface="+mn-cs"/>
            </a:rPr>
            <a:t>百万円となっている。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近年の大型事業に伴い、村債発行額が多くなっているため、今後暫くは減債基金の取崩しが見込まれる。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電源立地地域対策交付金基金：地方自治法第</a:t>
          </a:r>
          <a:r>
            <a:rPr kumimoji="1" lang="en-US" altLang="ja-JP" sz="1100">
              <a:solidFill>
                <a:schemeClr val="dk1"/>
              </a:solidFill>
              <a:effectLst/>
              <a:latin typeface="+mn-lt"/>
              <a:ea typeface="+mn-ea"/>
              <a:cs typeface="+mn-cs"/>
            </a:rPr>
            <a:t>241</a:t>
          </a:r>
          <a:r>
            <a:rPr kumimoji="1" lang="ja-JP" altLang="ja-JP" sz="1100">
              <a:solidFill>
                <a:schemeClr val="dk1"/>
              </a:solidFill>
              <a:effectLst/>
              <a:latin typeface="+mn-lt"/>
              <a:ea typeface="+mn-ea"/>
              <a:cs typeface="+mn-cs"/>
            </a:rPr>
            <a:t>条第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項の規定に基づき設置する。</a:t>
          </a:r>
          <a:endParaRPr lang="ja-JP" altLang="ja-JP" sz="1400">
            <a:effectLst/>
          </a:endParaRPr>
        </a:p>
        <a:p>
          <a:r>
            <a:rPr kumimoji="1" lang="ja-JP" altLang="ja-JP" sz="1100">
              <a:solidFill>
                <a:schemeClr val="dk1"/>
              </a:solidFill>
              <a:effectLst/>
              <a:latin typeface="+mn-lt"/>
              <a:ea typeface="+mn-ea"/>
              <a:cs typeface="+mn-cs"/>
            </a:rPr>
            <a:t>ふるさと南山城村みらい応援基金：豊かな自然と魅力ある伝統・文化・歴史を有する南山城村をこよなく愛し、南山城村を応援しようとする人の理解と協力のもと、</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かけがえのないふるさと南山城村での暮らしを守り続けること及びみらいに向けての発展を目的とする。</a:t>
          </a:r>
          <a:endParaRPr lang="ja-JP" altLang="ja-JP" sz="1400">
            <a:effectLst/>
          </a:endParaRPr>
        </a:p>
        <a:p>
          <a:r>
            <a:rPr kumimoji="1" lang="ja-JP" altLang="ja-JP" sz="1100">
              <a:solidFill>
                <a:schemeClr val="dk1"/>
              </a:solidFill>
              <a:effectLst/>
              <a:latin typeface="+mn-lt"/>
              <a:ea typeface="+mn-ea"/>
              <a:cs typeface="+mn-cs"/>
            </a:rPr>
            <a:t>文化振興基金：本村の文化の振興と発展を図り、円滑かつ効率的な実施運用を図ることを目的とする。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ふるさとづくり基金：豊かな自然と南山城村を愛する人々から寄付金を募り、心癒される豊かな自然環境を守り、地域福祉の向上や次世代に引き継ぐべき地域資源の</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保全、活用等を図るための財源として寄付金による基金を設置し、地域にあった個性あふれるふるさとづくりに資することを目的とする。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中山間ふるさと・水と土保全基金：中山間地域における土地改良施設の機能を適正に発揮させるための集落共同活動の強化に対する支援事業を行うため。</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ふるさと納税による寄附の増加。</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目的に沿った事業実施時において取崩し予定。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地方自治法第</a:t>
          </a:r>
          <a:r>
            <a:rPr kumimoji="1" lang="en-US" altLang="ja-JP" sz="1100">
              <a:solidFill>
                <a:schemeClr val="dk1"/>
              </a:solidFill>
              <a:effectLst/>
              <a:latin typeface="+mn-lt"/>
              <a:ea typeface="+mn-ea"/>
              <a:cs typeface="+mn-cs"/>
            </a:rPr>
            <a:t>233</a:t>
          </a:r>
          <a:r>
            <a:rPr kumimoji="1" lang="ja-JP" altLang="en-US" sz="1100">
              <a:solidFill>
                <a:schemeClr val="dk1"/>
              </a:solidFill>
              <a:effectLst/>
              <a:latin typeface="+mn-lt"/>
              <a:ea typeface="+mn-ea"/>
              <a:cs typeface="+mn-cs"/>
            </a:rPr>
            <a:t>条の</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の規定による基金繰入による増。</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近年の大型事業の実施に伴い、今後は公債費が多くなる想定であるため、中期的には減少していく見込み。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企業誘致のための事業の実施</a:t>
          </a:r>
          <a:r>
            <a:rPr kumimoji="1" lang="ja-JP" altLang="en-US" sz="1100">
              <a:solidFill>
                <a:schemeClr val="dk1"/>
              </a:solidFill>
              <a:effectLst/>
              <a:latin typeface="+mn-lt"/>
              <a:ea typeface="+mn-ea"/>
              <a:cs typeface="+mn-cs"/>
            </a:rPr>
            <a:t>による減少。</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近年の大型事業に伴い、村債発行額が多くなっているため、今後暫くは減債基金の取崩しが見込まれる。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88F674B-29B6-49CF-A4A0-913FBA74FF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3EDAE0-F3EB-495A-8F3B-13B3B3EE3F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58CB8FE-B3C3-4845-B67A-DA72A688E031}"/>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4CE6235-BB9E-40D8-9F58-79339A566D0E}"/>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7311941-7561-49D3-82DC-BAEC0C75F58F}"/>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5A30931-3F9E-485A-B5D1-366DA5ABDB53}"/>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71359C0-6E9F-48BF-80DC-0B885A63C830}"/>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EBA3977-F564-419F-9A75-07CB80A7905D}"/>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6873220-361F-4A5F-8F6C-BEC092EBCD09}"/>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EACC4A5-C1C7-4509-AA8E-0F07D5A7C365}"/>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7DFD9F3-4803-4E94-B0D5-D9A570F75AF7}"/>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83321FB-2998-4CFA-81B6-830C0EA36E73}"/>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2,755
2,718
64.11
2,630,532
2,540,633
41,556
1,564,207
2,631,514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6691C6F-6EE6-4446-95E1-CE776FFD51F3}"/>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4EAC0A8-96DA-4ED8-A0C1-3BD0AE268F77}"/>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41AF775-D70D-4EB3-8E31-50E9B6283703}"/>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524E5F2-AA96-471D-9548-0D354BAF4B4C}"/>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FABD83C-118C-4495-9E94-DD4C3A81CE44}"/>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F802B00-52C1-4DE1-85CC-298B23875AA4}"/>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444B6FE-2DC8-41D8-B46F-B5EBC8034A05}"/>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86381C3-0D0E-47B0-94C0-980C26CEA8A1}"/>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01B7BEF-5144-4D03-9DB3-67B69C70EC48}"/>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6CCB905-7144-4ECA-8A8F-EDA843E0CB90}"/>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46832C3-2E84-43B5-8192-344F39E81A3D}"/>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3B1843A-82EE-4370-88F2-F8DBBC611900}"/>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D0E2E4F-3192-4E86-8DD7-509F67B4C9C2}"/>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BA28397-D20D-4ED7-887E-76466932E9E4}"/>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7CA6ED8-3905-47D3-A686-F9640F2540A7}"/>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893B10D-D272-4F10-ABED-A4896A3E0D89}"/>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652CE2B-37BB-4580-AAEA-12ECEBF0A9C4}"/>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5138A1D5-1F5B-429F-835E-0C78BA929B4C}"/>
            </a:ext>
          </a:extLst>
        </xdr:cNvPr>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F610E6BC-7FAF-47AD-9558-90C9C80BB96B}"/>
            </a:ext>
          </a:extLst>
        </xdr:cNvPr>
        <xdr:cNvSpPr txBox="1"/>
      </xdr:nvSpPr>
      <xdr:spPr>
        <a:xfrm>
          <a:off x="419100" y="3000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A057B2FE-C695-47DB-92E5-9258473C1926}"/>
            </a:ext>
          </a:extLst>
        </xdr:cNvPr>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944EA073-9367-4055-84AE-4D11C8F8B2F0}"/>
            </a:ext>
          </a:extLst>
        </xdr:cNvPr>
        <xdr:cNvSpPr txBox="1"/>
      </xdr:nvSpPr>
      <xdr:spPr>
        <a:xfrm>
          <a:off x="419100" y="35655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91D6FEE1-DC6E-4EE3-8471-8A93B8494145}"/>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F9EA397-84BA-4A36-8F01-6169B0E53699}"/>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5CD7518A-31FF-43F2-AEFA-1AD4CEB48DB4}"/>
            </a:ext>
          </a:extLst>
        </xdr:cNvPr>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4240292E-7941-4ACA-86FA-68B2BDD0E6EF}"/>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DCB8E4E0-A368-4AF4-A809-8BCA24FCA3FD}"/>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8C1686F0-BF5F-4B4D-9DD6-1ACD6AA243CB}"/>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AB39051C-B16E-4AA8-B0D3-64F6299D50A9}"/>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4D58DECD-9F62-44ED-9AB1-382B8A16801A}"/>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FDFE1AE7-1BCE-4014-98BC-A59158D98B15}"/>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2DEAF9E8-EF8F-411C-97B7-63593587E40E}"/>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288DA374-D8DD-40CF-971A-F3368C2398EE}"/>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B69BDD0-E80F-48C2-ABF3-AD896F2ABB94}"/>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32528DC4-AD19-4DC7-B9B4-1F290CC09257}"/>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当村では、平成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年度に策定した公共施設等総合管理計画において、公共施設等の総合的且つ計画的な管理に関する基本的な方針を定めている。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年度において低下した主な理由は、道の駅整備による新規資産の計上が大きいと考えられる。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当村は、集落が点在しているため、施設の統廃合に容易に取り組めないものの、利用する見込みのない施設については、できる限り早期に取り壊すことも含めて検討することとする。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84A3F8CB-D7BA-485E-B209-9FA4FC9EDE95}"/>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9EC70424-CE1E-4058-8E4B-8EC87864B6F9}"/>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EBB6557E-D387-42A5-BFEE-A9870E6589C1}"/>
            </a:ext>
          </a:extLst>
        </xdr:cNvPr>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9F48E57E-92B4-4AD7-ACAD-A7C295D6A419}"/>
            </a:ext>
          </a:extLst>
        </xdr:cNvPr>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EF5C8FBB-8B53-4DB9-B591-2C1D298CDD12}"/>
            </a:ext>
          </a:extLst>
        </xdr:cNvPr>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26BF7EE8-9194-48C5-AC65-6CA77B0ECD9B}"/>
            </a:ext>
          </a:extLst>
        </xdr:cNvPr>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1E1A8C8F-4C25-479E-8C2C-F4D04C616CCC}"/>
            </a:ext>
          </a:extLst>
        </xdr:cNvPr>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3A12495C-17D1-421F-9F55-122B506D337F}"/>
            </a:ext>
          </a:extLst>
        </xdr:cNvPr>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D22DB453-F9EE-4AB7-8BAB-B47618F96A80}"/>
            </a:ext>
          </a:extLst>
        </xdr:cNvPr>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59F95DA0-27A9-4760-AD12-3F6BBF4110B6}"/>
            </a:ext>
          </a:extLst>
        </xdr:cNvPr>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9603CCCF-EB19-432E-927C-2590B8017967}"/>
            </a:ext>
          </a:extLst>
        </xdr:cNvPr>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3F148A52-62E1-4642-ADCF-001DCECEFB09}"/>
            </a:ext>
          </a:extLst>
        </xdr:cNvPr>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B5257513-9BFA-4D68-9C36-D70C0CE7A4E0}"/>
            </a:ext>
          </a:extLst>
        </xdr:cNvPr>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22798BEF-E32B-49E3-94CB-40923418BC8A}"/>
            </a:ext>
          </a:extLst>
        </xdr:cNvPr>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C62C9CF4-94DA-4DFE-93F9-492BE027F931}"/>
            </a:ext>
          </a:extLst>
        </xdr:cNvPr>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B832DEA-81A7-4329-9C6D-1B4B0A568365}"/>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378292A7-05D4-4009-B69A-30230EB451E5}"/>
            </a:ext>
          </a:extLst>
        </xdr:cNvPr>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D604B610-8D32-4D51-BABC-30AA0F4CF534}"/>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66" name="直線コネクタ 65">
          <a:extLst>
            <a:ext uri="{FF2B5EF4-FFF2-40B4-BE49-F238E27FC236}">
              <a16:creationId xmlns:a16="http://schemas.microsoft.com/office/drawing/2014/main" id="{45863AD4-9FEF-4487-AE9F-113B24CA97F5}"/>
            </a:ext>
          </a:extLst>
        </xdr:cNvPr>
        <xdr:cNvCxnSpPr/>
      </xdr:nvCxnSpPr>
      <xdr:spPr>
        <a:xfrm flipV="1">
          <a:off x="4300220" y="5262971"/>
          <a:ext cx="1270" cy="132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a:extLst>
            <a:ext uri="{FF2B5EF4-FFF2-40B4-BE49-F238E27FC236}">
              <a16:creationId xmlns:a16="http://schemas.microsoft.com/office/drawing/2014/main" id="{58777CA1-9A84-49EF-830A-8E2DCDDEF48C}"/>
            </a:ext>
          </a:extLst>
        </xdr:cNvPr>
        <xdr:cNvSpPr txBox="1"/>
      </xdr:nvSpPr>
      <xdr:spPr>
        <a:xfrm>
          <a:off x="4352925" y="6591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a:extLst>
            <a:ext uri="{FF2B5EF4-FFF2-40B4-BE49-F238E27FC236}">
              <a16:creationId xmlns:a16="http://schemas.microsoft.com/office/drawing/2014/main" id="{8067D528-1072-4563-8775-0548812886B5}"/>
            </a:ext>
          </a:extLst>
        </xdr:cNvPr>
        <xdr:cNvCxnSpPr/>
      </xdr:nvCxnSpPr>
      <xdr:spPr>
        <a:xfrm>
          <a:off x="4213225" y="658776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69" name="有形固定資産減価償却率最大値テキスト">
          <a:extLst>
            <a:ext uri="{FF2B5EF4-FFF2-40B4-BE49-F238E27FC236}">
              <a16:creationId xmlns:a16="http://schemas.microsoft.com/office/drawing/2014/main" id="{F56818CA-E09E-4D4D-B1E8-F7DAFF1F11BD}"/>
            </a:ext>
          </a:extLst>
        </xdr:cNvPr>
        <xdr:cNvSpPr txBox="1"/>
      </xdr:nvSpPr>
      <xdr:spPr>
        <a:xfrm>
          <a:off x="4352925" y="5050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0" name="直線コネクタ 69">
          <a:extLst>
            <a:ext uri="{FF2B5EF4-FFF2-40B4-BE49-F238E27FC236}">
              <a16:creationId xmlns:a16="http://schemas.microsoft.com/office/drawing/2014/main" id="{EBAC880E-263A-44CE-8846-A6B1A56C66C7}"/>
            </a:ext>
          </a:extLst>
        </xdr:cNvPr>
        <xdr:cNvCxnSpPr/>
      </xdr:nvCxnSpPr>
      <xdr:spPr>
        <a:xfrm>
          <a:off x="4213225" y="526297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71" name="有形固定資産減価償却率平均値テキスト">
          <a:extLst>
            <a:ext uri="{FF2B5EF4-FFF2-40B4-BE49-F238E27FC236}">
              <a16:creationId xmlns:a16="http://schemas.microsoft.com/office/drawing/2014/main" id="{D5523C75-C7C7-420E-AB57-282628509B5C}"/>
            </a:ext>
          </a:extLst>
        </xdr:cNvPr>
        <xdr:cNvSpPr txBox="1"/>
      </xdr:nvSpPr>
      <xdr:spPr>
        <a:xfrm>
          <a:off x="4352925" y="5671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72" name="フローチャート: 判断 71">
          <a:extLst>
            <a:ext uri="{FF2B5EF4-FFF2-40B4-BE49-F238E27FC236}">
              <a16:creationId xmlns:a16="http://schemas.microsoft.com/office/drawing/2014/main" id="{9F7E6822-183E-4B7B-8E98-1D06F6E7FC03}"/>
            </a:ext>
          </a:extLst>
        </xdr:cNvPr>
        <xdr:cNvSpPr/>
      </xdr:nvSpPr>
      <xdr:spPr>
        <a:xfrm>
          <a:off x="4251325" y="56929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73" name="フローチャート: 判断 72">
          <a:extLst>
            <a:ext uri="{FF2B5EF4-FFF2-40B4-BE49-F238E27FC236}">
              <a16:creationId xmlns:a16="http://schemas.microsoft.com/office/drawing/2014/main" id="{B1AFC950-C603-45E7-B3DB-3620744849D1}"/>
            </a:ext>
          </a:extLst>
        </xdr:cNvPr>
        <xdr:cNvSpPr/>
      </xdr:nvSpPr>
      <xdr:spPr>
        <a:xfrm>
          <a:off x="3616325" y="572688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74" name="フローチャート: 判断 73">
          <a:extLst>
            <a:ext uri="{FF2B5EF4-FFF2-40B4-BE49-F238E27FC236}">
              <a16:creationId xmlns:a16="http://schemas.microsoft.com/office/drawing/2014/main" id="{C77BED6B-DF92-48B2-A7F2-E772B1C2365F}"/>
            </a:ext>
          </a:extLst>
        </xdr:cNvPr>
        <xdr:cNvSpPr/>
      </xdr:nvSpPr>
      <xdr:spPr>
        <a:xfrm>
          <a:off x="2930525" y="57606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1905</xdr:rowOff>
    </xdr:from>
    <xdr:to>
      <xdr:col>11</xdr:col>
      <xdr:colOff>187325</xdr:colOff>
      <xdr:row>30</xdr:row>
      <xdr:rowOff>103505</xdr:rowOff>
    </xdr:to>
    <xdr:sp macro="" textlink="">
      <xdr:nvSpPr>
        <xdr:cNvPr id="75" name="フローチャート: 判断 74">
          <a:extLst>
            <a:ext uri="{FF2B5EF4-FFF2-40B4-BE49-F238E27FC236}">
              <a16:creationId xmlns:a16="http://schemas.microsoft.com/office/drawing/2014/main" id="{4A9CF2BF-599D-4356-B82B-82274FD2459D}"/>
            </a:ext>
          </a:extLst>
        </xdr:cNvPr>
        <xdr:cNvSpPr/>
      </xdr:nvSpPr>
      <xdr:spPr>
        <a:xfrm>
          <a:off x="2244725" y="57359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0F61673-CD61-4567-98E6-B0082DF4C824}"/>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D4A4136-B49B-461C-B606-5766E6C8AFA1}"/>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65FCA3E-CA44-428C-8080-B2C9303C8875}"/>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82C0571-FC12-4350-AFC3-EAC7F5B3400C}"/>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42A6E70-3E0B-4EB7-8AFE-EF287A3146A4}"/>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146141</xdr:rowOff>
    </xdr:from>
    <xdr:to>
      <xdr:col>23</xdr:col>
      <xdr:colOff>136525</xdr:colOff>
      <xdr:row>28</xdr:row>
      <xdr:rowOff>76291</xdr:rowOff>
    </xdr:to>
    <xdr:sp macro="" textlink="">
      <xdr:nvSpPr>
        <xdr:cNvPr id="81" name="楕円 80">
          <a:extLst>
            <a:ext uri="{FF2B5EF4-FFF2-40B4-BE49-F238E27FC236}">
              <a16:creationId xmlns:a16="http://schemas.microsoft.com/office/drawing/2014/main" id="{1732B2E2-7DCD-4712-B1FC-8EE23E7EC1F4}"/>
            </a:ext>
          </a:extLst>
        </xdr:cNvPr>
        <xdr:cNvSpPr/>
      </xdr:nvSpPr>
      <xdr:spPr>
        <a:xfrm>
          <a:off x="4251325" y="53848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169018</xdr:rowOff>
    </xdr:from>
    <xdr:ext cx="405111" cy="259045"/>
    <xdr:sp macro="" textlink="">
      <xdr:nvSpPr>
        <xdr:cNvPr id="82" name="有形固定資産減価償却率該当値テキスト">
          <a:extLst>
            <a:ext uri="{FF2B5EF4-FFF2-40B4-BE49-F238E27FC236}">
              <a16:creationId xmlns:a16="http://schemas.microsoft.com/office/drawing/2014/main" id="{5637E1C6-8F17-4B8A-93B1-2C4687EE6F66}"/>
            </a:ext>
          </a:extLst>
        </xdr:cNvPr>
        <xdr:cNvSpPr txBox="1"/>
      </xdr:nvSpPr>
      <xdr:spPr>
        <a:xfrm>
          <a:off x="4352925" y="5236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2449</xdr:rowOff>
    </xdr:from>
    <xdr:to>
      <xdr:col>19</xdr:col>
      <xdr:colOff>187325</xdr:colOff>
      <xdr:row>28</xdr:row>
      <xdr:rowOff>104049</xdr:rowOff>
    </xdr:to>
    <xdr:sp macro="" textlink="">
      <xdr:nvSpPr>
        <xdr:cNvPr id="83" name="楕円 82">
          <a:extLst>
            <a:ext uri="{FF2B5EF4-FFF2-40B4-BE49-F238E27FC236}">
              <a16:creationId xmlns:a16="http://schemas.microsoft.com/office/drawing/2014/main" id="{2C30F7D3-6493-403D-A04F-ED84272D9DE9}"/>
            </a:ext>
          </a:extLst>
        </xdr:cNvPr>
        <xdr:cNvSpPr/>
      </xdr:nvSpPr>
      <xdr:spPr>
        <a:xfrm>
          <a:off x="3616325" y="54062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25491</xdr:rowOff>
    </xdr:from>
    <xdr:to>
      <xdr:col>23</xdr:col>
      <xdr:colOff>85725</xdr:colOff>
      <xdr:row>28</xdr:row>
      <xdr:rowOff>53249</xdr:rowOff>
    </xdr:to>
    <xdr:cxnSp macro="">
      <xdr:nvCxnSpPr>
        <xdr:cNvPr id="84" name="直線コネクタ 83">
          <a:extLst>
            <a:ext uri="{FF2B5EF4-FFF2-40B4-BE49-F238E27FC236}">
              <a16:creationId xmlns:a16="http://schemas.microsoft.com/office/drawing/2014/main" id="{363F58BA-5683-4CEE-8326-51E64A64C3AF}"/>
            </a:ext>
          </a:extLst>
        </xdr:cNvPr>
        <xdr:cNvCxnSpPr/>
      </xdr:nvCxnSpPr>
      <xdr:spPr>
        <a:xfrm flipV="1">
          <a:off x="3667125" y="5429341"/>
          <a:ext cx="635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39461</xdr:rowOff>
    </xdr:from>
    <xdr:to>
      <xdr:col>15</xdr:col>
      <xdr:colOff>187325</xdr:colOff>
      <xdr:row>28</xdr:row>
      <xdr:rowOff>141061</xdr:rowOff>
    </xdr:to>
    <xdr:sp macro="" textlink="">
      <xdr:nvSpPr>
        <xdr:cNvPr id="85" name="楕円 84">
          <a:extLst>
            <a:ext uri="{FF2B5EF4-FFF2-40B4-BE49-F238E27FC236}">
              <a16:creationId xmlns:a16="http://schemas.microsoft.com/office/drawing/2014/main" id="{57EF348E-3487-406D-A264-1C7314E05615}"/>
            </a:ext>
          </a:extLst>
        </xdr:cNvPr>
        <xdr:cNvSpPr/>
      </xdr:nvSpPr>
      <xdr:spPr>
        <a:xfrm>
          <a:off x="2930525" y="54433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53249</xdr:rowOff>
    </xdr:from>
    <xdr:to>
      <xdr:col>19</xdr:col>
      <xdr:colOff>136525</xdr:colOff>
      <xdr:row>28</xdr:row>
      <xdr:rowOff>90261</xdr:rowOff>
    </xdr:to>
    <xdr:cxnSp macro="">
      <xdr:nvCxnSpPr>
        <xdr:cNvPr id="86" name="直線コネクタ 85">
          <a:extLst>
            <a:ext uri="{FF2B5EF4-FFF2-40B4-BE49-F238E27FC236}">
              <a16:creationId xmlns:a16="http://schemas.microsoft.com/office/drawing/2014/main" id="{483E3101-32F9-40BA-9355-75E4C3C614E5}"/>
            </a:ext>
          </a:extLst>
        </xdr:cNvPr>
        <xdr:cNvCxnSpPr/>
      </xdr:nvCxnSpPr>
      <xdr:spPr>
        <a:xfrm flipV="1">
          <a:off x="2981325" y="5457099"/>
          <a:ext cx="6858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155394</xdr:rowOff>
    </xdr:from>
    <xdr:to>
      <xdr:col>11</xdr:col>
      <xdr:colOff>187325</xdr:colOff>
      <xdr:row>28</xdr:row>
      <xdr:rowOff>85544</xdr:rowOff>
    </xdr:to>
    <xdr:sp macro="" textlink="">
      <xdr:nvSpPr>
        <xdr:cNvPr id="87" name="楕円 86">
          <a:extLst>
            <a:ext uri="{FF2B5EF4-FFF2-40B4-BE49-F238E27FC236}">
              <a16:creationId xmlns:a16="http://schemas.microsoft.com/office/drawing/2014/main" id="{69B75F78-35DC-49A3-92F5-4824E65F6B12}"/>
            </a:ext>
          </a:extLst>
        </xdr:cNvPr>
        <xdr:cNvSpPr/>
      </xdr:nvSpPr>
      <xdr:spPr>
        <a:xfrm>
          <a:off x="2244725" y="53941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34744</xdr:rowOff>
    </xdr:from>
    <xdr:to>
      <xdr:col>15</xdr:col>
      <xdr:colOff>136525</xdr:colOff>
      <xdr:row>28</xdr:row>
      <xdr:rowOff>90261</xdr:rowOff>
    </xdr:to>
    <xdr:cxnSp macro="">
      <xdr:nvCxnSpPr>
        <xdr:cNvPr id="88" name="直線コネクタ 87">
          <a:extLst>
            <a:ext uri="{FF2B5EF4-FFF2-40B4-BE49-F238E27FC236}">
              <a16:creationId xmlns:a16="http://schemas.microsoft.com/office/drawing/2014/main" id="{BDCAD9A0-CE95-4B2F-8A3D-C4B87F07BAB6}"/>
            </a:ext>
          </a:extLst>
        </xdr:cNvPr>
        <xdr:cNvCxnSpPr/>
      </xdr:nvCxnSpPr>
      <xdr:spPr>
        <a:xfrm>
          <a:off x="2295525" y="5438594"/>
          <a:ext cx="6858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89" name="n_1aveValue有形固定資産減価償却率">
          <a:extLst>
            <a:ext uri="{FF2B5EF4-FFF2-40B4-BE49-F238E27FC236}">
              <a16:creationId xmlns:a16="http://schemas.microsoft.com/office/drawing/2014/main" id="{0255E683-DA90-446C-8C27-4D86C67A21EA}"/>
            </a:ext>
          </a:extLst>
        </xdr:cNvPr>
        <xdr:cNvSpPr txBox="1"/>
      </xdr:nvSpPr>
      <xdr:spPr>
        <a:xfrm>
          <a:off x="3470919" y="5813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90" name="n_2aveValue有形固定資産減価償却率">
          <a:extLst>
            <a:ext uri="{FF2B5EF4-FFF2-40B4-BE49-F238E27FC236}">
              <a16:creationId xmlns:a16="http://schemas.microsoft.com/office/drawing/2014/main" id="{227A3ABC-6003-40A9-B019-45E8C545AF5C}"/>
            </a:ext>
          </a:extLst>
        </xdr:cNvPr>
        <xdr:cNvSpPr txBox="1"/>
      </xdr:nvSpPr>
      <xdr:spPr>
        <a:xfrm>
          <a:off x="2797819" y="5853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94632</xdr:rowOff>
    </xdr:from>
    <xdr:ext cx="405111" cy="259045"/>
    <xdr:sp macro="" textlink="">
      <xdr:nvSpPr>
        <xdr:cNvPr id="91" name="n_3aveValue有形固定資産減価償却率">
          <a:extLst>
            <a:ext uri="{FF2B5EF4-FFF2-40B4-BE49-F238E27FC236}">
              <a16:creationId xmlns:a16="http://schemas.microsoft.com/office/drawing/2014/main" id="{A130254F-A454-4BEA-BCD1-DFAE78875AA8}"/>
            </a:ext>
          </a:extLst>
        </xdr:cNvPr>
        <xdr:cNvSpPr txBox="1"/>
      </xdr:nvSpPr>
      <xdr:spPr>
        <a:xfrm>
          <a:off x="2112019" y="5828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120576</xdr:rowOff>
    </xdr:from>
    <xdr:ext cx="405111" cy="259045"/>
    <xdr:sp macro="" textlink="">
      <xdr:nvSpPr>
        <xdr:cNvPr id="92" name="n_1mainValue有形固定資産減価償却率">
          <a:extLst>
            <a:ext uri="{FF2B5EF4-FFF2-40B4-BE49-F238E27FC236}">
              <a16:creationId xmlns:a16="http://schemas.microsoft.com/office/drawing/2014/main" id="{9296882F-0227-4F59-B2CB-9E25C884C8F4}"/>
            </a:ext>
          </a:extLst>
        </xdr:cNvPr>
        <xdr:cNvSpPr txBox="1"/>
      </xdr:nvSpPr>
      <xdr:spPr>
        <a:xfrm>
          <a:off x="3470919" y="519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157588</xdr:rowOff>
    </xdr:from>
    <xdr:ext cx="405111" cy="259045"/>
    <xdr:sp macro="" textlink="">
      <xdr:nvSpPr>
        <xdr:cNvPr id="93" name="n_2mainValue有形固定資産減価償却率">
          <a:extLst>
            <a:ext uri="{FF2B5EF4-FFF2-40B4-BE49-F238E27FC236}">
              <a16:creationId xmlns:a16="http://schemas.microsoft.com/office/drawing/2014/main" id="{CBF14A66-266E-4D31-90DA-5728BC3971FE}"/>
            </a:ext>
          </a:extLst>
        </xdr:cNvPr>
        <xdr:cNvSpPr txBox="1"/>
      </xdr:nvSpPr>
      <xdr:spPr>
        <a:xfrm>
          <a:off x="2797819" y="523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102071</xdr:rowOff>
    </xdr:from>
    <xdr:ext cx="405111" cy="259045"/>
    <xdr:sp macro="" textlink="">
      <xdr:nvSpPr>
        <xdr:cNvPr id="94" name="n_3mainValue有形固定資産減価償却率">
          <a:extLst>
            <a:ext uri="{FF2B5EF4-FFF2-40B4-BE49-F238E27FC236}">
              <a16:creationId xmlns:a16="http://schemas.microsoft.com/office/drawing/2014/main" id="{90060ADE-0634-4A94-B049-C6A3A68D8901}"/>
            </a:ext>
          </a:extLst>
        </xdr:cNvPr>
        <xdr:cNvSpPr txBox="1"/>
      </xdr:nvSpPr>
      <xdr:spPr>
        <a:xfrm>
          <a:off x="2112019" y="517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2320311-70FB-4D63-93B0-661AF17ACC03}"/>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208FBE1E-8006-41EA-8FBC-312D24BB4BD1}"/>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5CB9097A-3A26-45E7-8BA3-5C3803C83719}"/>
            </a:ext>
          </a:extLst>
        </xdr:cNvPr>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E9A0B3A3-3679-4B6B-951B-2C6B61AAAD2A}"/>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C53CCE3E-2142-4F64-9A5D-6C327C73003D}"/>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471319D1-941C-46A0-8C35-749BA3DF7E04}"/>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2B2B515A-2918-4B42-B092-DC86B666106A}"/>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6744904C-FCDF-40A9-B962-962B8371A51D}"/>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28387D66-7DAB-4B54-89F1-C52DD7ED5B50}"/>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40DB81C8-7933-4A63-A6C4-8D4D6088746A}"/>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90DCB714-C652-46C9-B4CE-DB8B35F8B7DC}"/>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10C8635A-60D0-4AC5-BE94-CD240513D171}"/>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E9D6EBDB-3324-4F79-99C1-B1D48834F60C}"/>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は類似団体を上回っている。また、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近年村独自事業を実施したことにより、充当可能財源である基金が減少したこともあり、債務償還比率が上昇する結果となった。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今後は、可能な限り繰上償還等を行い、残高の増加を抑えるよう努める。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C29906EE-2B24-4B4A-8ADF-352D4F1F76C1}"/>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35E0DD7C-D198-4349-8D77-0503614E9CC3}"/>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CAC5A14A-4C57-4D34-94B9-F99C7E975DE9}"/>
            </a:ext>
          </a:extLst>
        </xdr:cNvPr>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a:extLst>
            <a:ext uri="{FF2B5EF4-FFF2-40B4-BE49-F238E27FC236}">
              <a16:creationId xmlns:a16="http://schemas.microsoft.com/office/drawing/2014/main" id="{32F914F8-4718-4B0A-B841-B60C5A9344F4}"/>
            </a:ext>
          </a:extLst>
        </xdr:cNvPr>
        <xdr:cNvSpPr txBox="1"/>
      </xdr:nvSpPr>
      <xdr:spPr>
        <a:xfrm>
          <a:off x="9861428" y="645199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5F6A8988-EADA-4B7B-9995-A3BEA2C6320F}"/>
            </a:ext>
          </a:extLst>
        </xdr:cNvPr>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id="{3F1EDB2A-788A-4C7C-A7EE-20D017869800}"/>
            </a:ext>
          </a:extLst>
        </xdr:cNvPr>
        <xdr:cNvSpPr txBox="1"/>
      </xdr:nvSpPr>
      <xdr:spPr>
        <a:xfrm>
          <a:off x="9758836" y="61048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CACEC698-0D63-45EB-9C07-9C49FFC9BD78}"/>
            </a:ext>
          </a:extLst>
        </xdr:cNvPr>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id="{D17937A3-2A91-4F24-A30E-2DD72ABD5315}"/>
            </a:ext>
          </a:extLst>
        </xdr:cNvPr>
        <xdr:cNvSpPr txBox="1"/>
      </xdr:nvSpPr>
      <xdr:spPr>
        <a:xfrm>
          <a:off x="9758836" y="57577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378DABA2-C624-46A6-A80D-2E47AB55350E}"/>
            </a:ext>
          </a:extLst>
        </xdr:cNvPr>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E6FCBA70-1F1F-48F2-913F-CC126B524341}"/>
            </a:ext>
          </a:extLst>
        </xdr:cNvPr>
        <xdr:cNvSpPr txBox="1"/>
      </xdr:nvSpPr>
      <xdr:spPr>
        <a:xfrm>
          <a:off x="9758836" y="54105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E9821460-566B-4690-89BB-2375A8C6C048}"/>
            </a:ext>
          </a:extLst>
        </xdr:cNvPr>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id="{A6FFD827-2539-4F96-9CA9-EA1643C8BB46}"/>
            </a:ext>
          </a:extLst>
        </xdr:cNvPr>
        <xdr:cNvSpPr txBox="1"/>
      </xdr:nvSpPr>
      <xdr:spPr>
        <a:xfrm>
          <a:off x="9705751" y="50698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AD4B6E58-A9DE-45AA-80D7-1719F6C978CB}"/>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76CD9970-775B-499B-BC00-9520461F192C}"/>
            </a:ext>
          </a:extLst>
        </xdr:cNvPr>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0D023F27-3EF7-4CB5-BE1F-CFD4E9BF4B44}"/>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3" name="直線コネクタ 122">
          <a:extLst>
            <a:ext uri="{FF2B5EF4-FFF2-40B4-BE49-F238E27FC236}">
              <a16:creationId xmlns:a16="http://schemas.microsoft.com/office/drawing/2014/main" id="{5DD047E2-4CAE-4E32-A2B9-3C6A73FA92A2}"/>
            </a:ext>
          </a:extLst>
        </xdr:cNvPr>
        <xdr:cNvCxnSpPr/>
      </xdr:nvCxnSpPr>
      <xdr:spPr>
        <a:xfrm flipV="1">
          <a:off x="13323570" y="5352775"/>
          <a:ext cx="1269" cy="1193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a:extLst>
            <a:ext uri="{FF2B5EF4-FFF2-40B4-BE49-F238E27FC236}">
              <a16:creationId xmlns:a16="http://schemas.microsoft.com/office/drawing/2014/main" id="{43B0481F-3DE6-4095-BA6F-F53873A1E067}"/>
            </a:ext>
          </a:extLst>
        </xdr:cNvPr>
        <xdr:cNvSpPr txBox="1"/>
      </xdr:nvSpPr>
      <xdr:spPr>
        <a:xfrm>
          <a:off x="13376275" y="65496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a:extLst>
            <a:ext uri="{FF2B5EF4-FFF2-40B4-BE49-F238E27FC236}">
              <a16:creationId xmlns:a16="http://schemas.microsoft.com/office/drawing/2014/main" id="{8CE6B988-C1E0-4B18-8B20-9A123F673507}"/>
            </a:ext>
          </a:extLst>
        </xdr:cNvPr>
        <xdr:cNvCxnSpPr/>
      </xdr:nvCxnSpPr>
      <xdr:spPr>
        <a:xfrm>
          <a:off x="13255625" y="65457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26" name="債務償還比率最大値テキスト">
          <a:extLst>
            <a:ext uri="{FF2B5EF4-FFF2-40B4-BE49-F238E27FC236}">
              <a16:creationId xmlns:a16="http://schemas.microsoft.com/office/drawing/2014/main" id="{0B1E4E1C-4521-4F55-86C8-4ADB500EBC7F}"/>
            </a:ext>
          </a:extLst>
        </xdr:cNvPr>
        <xdr:cNvSpPr txBox="1"/>
      </xdr:nvSpPr>
      <xdr:spPr>
        <a:xfrm>
          <a:off x="13376275" y="51343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27" name="直線コネクタ 126">
          <a:extLst>
            <a:ext uri="{FF2B5EF4-FFF2-40B4-BE49-F238E27FC236}">
              <a16:creationId xmlns:a16="http://schemas.microsoft.com/office/drawing/2014/main" id="{2D348D77-1159-4224-AEDA-BAE9BFBD4EB5}"/>
            </a:ext>
          </a:extLst>
        </xdr:cNvPr>
        <xdr:cNvCxnSpPr/>
      </xdr:nvCxnSpPr>
      <xdr:spPr>
        <a:xfrm>
          <a:off x="13255625" y="53527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28" name="債務償還比率平均値テキスト">
          <a:extLst>
            <a:ext uri="{FF2B5EF4-FFF2-40B4-BE49-F238E27FC236}">
              <a16:creationId xmlns:a16="http://schemas.microsoft.com/office/drawing/2014/main" id="{FDE514EE-F4BD-49AF-B0BC-461D61A512C5}"/>
            </a:ext>
          </a:extLst>
        </xdr:cNvPr>
        <xdr:cNvSpPr txBox="1"/>
      </xdr:nvSpPr>
      <xdr:spPr>
        <a:xfrm>
          <a:off x="13376275" y="6154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29" name="フローチャート: 判断 128">
          <a:extLst>
            <a:ext uri="{FF2B5EF4-FFF2-40B4-BE49-F238E27FC236}">
              <a16:creationId xmlns:a16="http://schemas.microsoft.com/office/drawing/2014/main" id="{4A6E6475-4B20-45CE-9E4D-F3A7A8E5F209}"/>
            </a:ext>
          </a:extLst>
        </xdr:cNvPr>
        <xdr:cNvSpPr/>
      </xdr:nvSpPr>
      <xdr:spPr>
        <a:xfrm>
          <a:off x="13293725" y="61765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0" name="フローチャート: 判断 129">
          <a:extLst>
            <a:ext uri="{FF2B5EF4-FFF2-40B4-BE49-F238E27FC236}">
              <a16:creationId xmlns:a16="http://schemas.microsoft.com/office/drawing/2014/main" id="{B41D22C7-2272-4DB0-8600-B48366D35B19}"/>
            </a:ext>
          </a:extLst>
        </xdr:cNvPr>
        <xdr:cNvSpPr/>
      </xdr:nvSpPr>
      <xdr:spPr>
        <a:xfrm>
          <a:off x="12639675" y="6209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973F4A53-0B1B-4C1D-8B30-4AEBD43C9F76}"/>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DE20C09-33E9-4AA9-A6B9-E81E27F38C25}"/>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4F3D6A76-EAEF-4ECC-A053-C6193B7B0017}"/>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FD476553-505F-428F-9375-8423A9D82316}"/>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78EB49CD-2080-4373-AB79-086A649BA823}"/>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74401</xdr:rowOff>
    </xdr:from>
    <xdr:to>
      <xdr:col>76</xdr:col>
      <xdr:colOff>73025</xdr:colOff>
      <xdr:row>30</xdr:row>
      <xdr:rowOff>4551</xdr:rowOff>
    </xdr:to>
    <xdr:sp macro="" textlink="">
      <xdr:nvSpPr>
        <xdr:cNvPr id="136" name="楕円 135">
          <a:extLst>
            <a:ext uri="{FF2B5EF4-FFF2-40B4-BE49-F238E27FC236}">
              <a16:creationId xmlns:a16="http://schemas.microsoft.com/office/drawing/2014/main" id="{603C956F-0AE2-47BE-9D8A-F2AC5CC2C1C6}"/>
            </a:ext>
          </a:extLst>
        </xdr:cNvPr>
        <xdr:cNvSpPr/>
      </xdr:nvSpPr>
      <xdr:spPr>
        <a:xfrm>
          <a:off x="13293725" y="564335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97278</xdr:rowOff>
    </xdr:from>
    <xdr:ext cx="469744" cy="259045"/>
    <xdr:sp macro="" textlink="">
      <xdr:nvSpPr>
        <xdr:cNvPr id="137" name="債務償還比率該当値テキスト">
          <a:extLst>
            <a:ext uri="{FF2B5EF4-FFF2-40B4-BE49-F238E27FC236}">
              <a16:creationId xmlns:a16="http://schemas.microsoft.com/office/drawing/2014/main" id="{431725D9-1321-47DB-A3EB-83270FC95F30}"/>
            </a:ext>
          </a:extLst>
        </xdr:cNvPr>
        <xdr:cNvSpPr txBox="1"/>
      </xdr:nvSpPr>
      <xdr:spPr>
        <a:xfrm>
          <a:off x="13376275" y="550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63197</xdr:rowOff>
    </xdr:from>
    <xdr:to>
      <xdr:col>72</xdr:col>
      <xdr:colOff>123825</xdr:colOff>
      <xdr:row>30</xdr:row>
      <xdr:rowOff>164797</xdr:rowOff>
    </xdr:to>
    <xdr:sp macro="" textlink="">
      <xdr:nvSpPr>
        <xdr:cNvPr id="138" name="楕円 137">
          <a:extLst>
            <a:ext uri="{FF2B5EF4-FFF2-40B4-BE49-F238E27FC236}">
              <a16:creationId xmlns:a16="http://schemas.microsoft.com/office/drawing/2014/main" id="{3E0E057E-9C49-4ED8-BA46-0D48F15CE1BE}"/>
            </a:ext>
          </a:extLst>
        </xdr:cNvPr>
        <xdr:cNvSpPr/>
      </xdr:nvSpPr>
      <xdr:spPr>
        <a:xfrm>
          <a:off x="12639675" y="579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125201</xdr:rowOff>
    </xdr:from>
    <xdr:to>
      <xdr:col>76</xdr:col>
      <xdr:colOff>22225</xdr:colOff>
      <xdr:row>30</xdr:row>
      <xdr:rowOff>113997</xdr:rowOff>
    </xdr:to>
    <xdr:cxnSp macro="">
      <xdr:nvCxnSpPr>
        <xdr:cNvPr id="139" name="直線コネクタ 138">
          <a:extLst>
            <a:ext uri="{FF2B5EF4-FFF2-40B4-BE49-F238E27FC236}">
              <a16:creationId xmlns:a16="http://schemas.microsoft.com/office/drawing/2014/main" id="{20665A4C-4487-4907-BE6C-5514D2B57DFB}"/>
            </a:ext>
          </a:extLst>
        </xdr:cNvPr>
        <xdr:cNvCxnSpPr/>
      </xdr:nvCxnSpPr>
      <xdr:spPr>
        <a:xfrm flipV="1">
          <a:off x="12690475" y="5694151"/>
          <a:ext cx="635000" cy="15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40" name="n_1aveValue債務償還比率">
          <a:extLst>
            <a:ext uri="{FF2B5EF4-FFF2-40B4-BE49-F238E27FC236}">
              <a16:creationId xmlns:a16="http://schemas.microsoft.com/office/drawing/2014/main" id="{4D835289-0A3B-4404-ABD0-B062AF116FFB}"/>
            </a:ext>
          </a:extLst>
        </xdr:cNvPr>
        <xdr:cNvSpPr txBox="1"/>
      </xdr:nvSpPr>
      <xdr:spPr>
        <a:xfrm>
          <a:off x="12461952" y="62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9874</xdr:rowOff>
    </xdr:from>
    <xdr:ext cx="469744" cy="259045"/>
    <xdr:sp macro="" textlink="">
      <xdr:nvSpPr>
        <xdr:cNvPr id="141" name="n_1mainValue債務償還比率">
          <a:extLst>
            <a:ext uri="{FF2B5EF4-FFF2-40B4-BE49-F238E27FC236}">
              <a16:creationId xmlns:a16="http://schemas.microsoft.com/office/drawing/2014/main" id="{B37868E2-5FE1-4BB8-873F-AE01A2E9B0D1}"/>
            </a:ext>
          </a:extLst>
        </xdr:cNvPr>
        <xdr:cNvSpPr txBox="1"/>
      </xdr:nvSpPr>
      <xdr:spPr>
        <a:xfrm>
          <a:off x="12461952" y="557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10E70D63-FF9B-47B7-9AE8-9950EF374A0D}"/>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3D4F164F-DA9C-47DC-8A1B-B69852D11FAF}"/>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11CD9EA9-465D-40F5-83B4-1AE379ED8662}"/>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FF47FFC2-8113-4C08-9E3A-11843AC9F6FE}"/>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B9102C58-2988-4A1D-9DAD-13DAED7422EB}"/>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F68E6057-9135-49C4-81C9-A1D2FC7634D2}"/>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C12A673-47CE-4B61-9A34-3A320648C4D2}"/>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64D0588-27B9-4176-8912-CEE1F44BE614}"/>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ED5451F-8C6F-4C54-8602-55A25FA8AF07}"/>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C906842-022E-4DC2-990D-811E0033DF67}"/>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152057A-937B-4853-B1AB-438E6877824F}"/>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BBB7348-4959-4B15-AF78-40934F127C29}"/>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7F75FEA-DD78-4BBC-B1FE-BAE424A349AF}"/>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13D8B8B-79E0-4576-A59B-B4B0B69B81D2}"/>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F5A57E6-61B9-4E8F-864C-11209E96A90E}"/>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B6E97B6-FC53-4878-B8DB-F90DA2B89316}"/>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2,755
2,718
64.11
2,630,532
2,540,633
41,556
1,564,207
2,631,514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2AB04AE-7150-4E80-AAE1-363064C4EEFB}"/>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728B59B-A9F3-46CA-AA57-91FDF988D35B}"/>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60891C0-3524-473C-BB72-A50A4713E358}"/>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6BF1755-118A-473E-9B65-2BF856EFAF9B}"/>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8935CC9-EB23-4B2E-BE7F-CD89C3B25D96}"/>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81754CD-55D4-409D-83F2-0899D5DDCCB6}"/>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3B32A07-54A5-4CB9-B59E-16E6C7721208}"/>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1AFAE61-3A90-4D34-8FFD-D40660065CA5}"/>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CCACC81-43FE-49F6-A09A-A3A10B51C013}"/>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78354FA-74BE-4E20-813F-306F3CD9F71C}"/>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740B1D3-2E93-4737-9AF1-312D8C8D3236}"/>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B3A3490-3814-485E-807E-912F274CA4D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49B48DF-9E45-4447-8025-354CB6257F21}"/>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DDA16BF-44F0-4093-83FF-2FC332A21AB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75CFC19-622A-4567-85C2-D9469A7362E1}"/>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DF3B9DE-242B-457E-B1C0-FC043F5A572F}"/>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4697CD1-C27A-4021-9FA8-7C3B9E0A9F53}"/>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F521739-29F6-4479-86BB-943D79A3318C}"/>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71741DE-A5B0-4154-9C5D-CF3D0B503D8E}"/>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ACC96F5-00FF-405C-93CB-7C09A4D07BC4}"/>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D6FAAF1-0856-4279-A37C-207D7E198D47}"/>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C7C46EB-A1A0-4847-964E-1786B7DA1B77}"/>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6E256FF4-2A65-4224-8531-D17CA16FEFCE}"/>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4C183487-7D59-4A11-B402-44EE39CE9209}"/>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2C84412-C2BE-4405-81E8-FD1BC4B79C48}"/>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2713DD7-C067-4B3C-B4A4-24541DD90764}"/>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4CD4C56-F5FA-4919-87A5-48AF4CB03DD4}"/>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6F1424C0-7967-4BF2-8131-7CEA8C368B1E}"/>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FD583CE-8BD0-4E2C-BE97-DEAF5E9E96FE}"/>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615BF047-39D0-4C8E-B9BF-38CD188F421F}"/>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4B0C9F68-6275-4FED-9D38-0A0695C54C0B}"/>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129CDDB0-49BF-4C95-842E-903B4EB66E43}"/>
            </a:ext>
          </a:extLst>
        </xdr:cNvPr>
        <xdr:cNvSpPr txBox="1"/>
      </xdr:nvSpPr>
      <xdr:spPr>
        <a:xfrm>
          <a:off x="38496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870FFBC-E8C1-4077-923C-F7648582D5E2}"/>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E782323-2806-482F-879C-B13A73B4CCBC}"/>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169222DE-D21C-42A6-80DE-85A00DF6AF18}"/>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EF4BC2AF-9E6A-47F6-A06E-E38A28AF8EA3}"/>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B78C0A70-31D0-4DD7-8B66-C08F3C35B936}"/>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C78C1B35-B27A-43DA-83F7-57ADA9CE2414}"/>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D5E913EF-5101-4D53-9CF7-A58F785BEC5C}"/>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1A6BFDE0-8D73-4385-B5C9-57E9E5BF1071}"/>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A8F670D5-2E37-4C16-9328-B04F499A70ED}"/>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77162C9-DF7E-43FA-9E07-C04260C7B5BA}"/>
            </a:ext>
          </a:extLst>
        </xdr:cNvPr>
        <xdr:cNvSpPr txBox="1"/>
      </xdr:nvSpPr>
      <xdr:spPr>
        <a:xfrm>
          <a:off x="2757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233ACC0-16CC-47E8-9D0A-AEE4FADF0911}"/>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B2DDACBC-6077-4559-941F-C95F7C09F1B8}"/>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0096CA3-D223-4681-94A8-259B4CCBA901}"/>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3CE78BEC-A7A1-41D1-AC11-988B7D9A4C79}"/>
            </a:ext>
          </a:extLst>
        </xdr:cNvPr>
        <xdr:cNvCxnSpPr/>
      </xdr:nvCxnSpPr>
      <xdr:spPr>
        <a:xfrm flipV="1">
          <a:off x="4177665" y="5483497"/>
          <a:ext cx="0" cy="1453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7A4F7344-27D6-4B15-B2CE-9D6C7C521336}"/>
            </a:ext>
          </a:extLst>
        </xdr:cNvPr>
        <xdr:cNvSpPr txBox="1"/>
      </xdr:nvSpPr>
      <xdr:spPr>
        <a:xfrm>
          <a:off x="4216400" y="6940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3D75390B-655B-4230-B597-CEEBA21A0FFE}"/>
            </a:ext>
          </a:extLst>
        </xdr:cNvPr>
        <xdr:cNvCxnSpPr/>
      </xdr:nvCxnSpPr>
      <xdr:spPr>
        <a:xfrm>
          <a:off x="4108450" y="69365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165CF696-4DBF-4BDA-B687-534842781BA5}"/>
            </a:ext>
          </a:extLst>
        </xdr:cNvPr>
        <xdr:cNvSpPr txBox="1"/>
      </xdr:nvSpPr>
      <xdr:spPr>
        <a:xfrm>
          <a:off x="4216400" y="5271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44BB0592-E5D5-45E9-BF5E-DC7CF6D123FB}"/>
            </a:ext>
          </a:extLst>
        </xdr:cNvPr>
        <xdr:cNvCxnSpPr/>
      </xdr:nvCxnSpPr>
      <xdr:spPr>
        <a:xfrm>
          <a:off x="4108450" y="54834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a:extLst>
            <a:ext uri="{FF2B5EF4-FFF2-40B4-BE49-F238E27FC236}">
              <a16:creationId xmlns:a16="http://schemas.microsoft.com/office/drawing/2014/main" id="{E1049FD1-0FCB-4FA8-9F78-AF0BEF40DBEB}"/>
            </a:ext>
          </a:extLst>
        </xdr:cNvPr>
        <xdr:cNvSpPr txBox="1"/>
      </xdr:nvSpPr>
      <xdr:spPr>
        <a:xfrm>
          <a:off x="4216400" y="6007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2E0FD20D-AC4F-4ED0-9856-89A79C6E448E}"/>
            </a:ext>
          </a:extLst>
        </xdr:cNvPr>
        <xdr:cNvSpPr/>
      </xdr:nvSpPr>
      <xdr:spPr>
        <a:xfrm>
          <a:off x="4127500" y="60292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F8B5F83C-A832-4F66-A098-D9031B0445EB}"/>
            </a:ext>
          </a:extLst>
        </xdr:cNvPr>
        <xdr:cNvSpPr/>
      </xdr:nvSpPr>
      <xdr:spPr>
        <a:xfrm>
          <a:off x="3384550" y="60602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1AB59EEF-2484-4142-8312-073C94BF04D0}"/>
            </a:ext>
          </a:extLst>
        </xdr:cNvPr>
        <xdr:cNvSpPr/>
      </xdr:nvSpPr>
      <xdr:spPr>
        <a:xfrm>
          <a:off x="2571750" y="60831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6" name="フローチャート: 判断 65">
          <a:extLst>
            <a:ext uri="{FF2B5EF4-FFF2-40B4-BE49-F238E27FC236}">
              <a16:creationId xmlns:a16="http://schemas.microsoft.com/office/drawing/2014/main" id="{2595B7F2-99F2-41FD-B577-4CC3E80DCC8E}"/>
            </a:ext>
          </a:extLst>
        </xdr:cNvPr>
        <xdr:cNvSpPr/>
      </xdr:nvSpPr>
      <xdr:spPr>
        <a:xfrm>
          <a:off x="1778000" y="60880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5361E02-64D1-42EA-B568-0BE47005728C}"/>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9A5CD94-83C6-42C3-BEAC-DD0CBEE49482}"/>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538E6C0-F811-49DA-A42B-F82FAC99DFEF}"/>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4E79CC8-B26A-4B80-8016-41C9D4A7176D}"/>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FBC8DE3-FE0E-4ADC-BB08-FEEDB26C6DC6}"/>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95613</xdr:rowOff>
    </xdr:from>
    <xdr:to>
      <xdr:col>24</xdr:col>
      <xdr:colOff>114300</xdr:colOff>
      <xdr:row>36</xdr:row>
      <xdr:rowOff>25763</xdr:rowOff>
    </xdr:to>
    <xdr:sp macro="" textlink="">
      <xdr:nvSpPr>
        <xdr:cNvPr id="72" name="楕円 71">
          <a:extLst>
            <a:ext uri="{FF2B5EF4-FFF2-40B4-BE49-F238E27FC236}">
              <a16:creationId xmlns:a16="http://schemas.microsoft.com/office/drawing/2014/main" id="{6F74990B-80B9-4102-8B84-6FF80CC8A403}"/>
            </a:ext>
          </a:extLst>
        </xdr:cNvPr>
        <xdr:cNvSpPr/>
      </xdr:nvSpPr>
      <xdr:spPr>
        <a:xfrm>
          <a:off x="4127500" y="58804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118490</xdr:rowOff>
    </xdr:from>
    <xdr:ext cx="405111" cy="259045"/>
    <xdr:sp macro="" textlink="">
      <xdr:nvSpPr>
        <xdr:cNvPr id="73" name="【道路】&#10;有形固定資産減価償却率該当値テキスト">
          <a:extLst>
            <a:ext uri="{FF2B5EF4-FFF2-40B4-BE49-F238E27FC236}">
              <a16:creationId xmlns:a16="http://schemas.microsoft.com/office/drawing/2014/main" id="{F3A35D80-A537-44DF-9602-800CCC183EC0}"/>
            </a:ext>
          </a:extLst>
        </xdr:cNvPr>
        <xdr:cNvSpPr txBox="1"/>
      </xdr:nvSpPr>
      <xdr:spPr>
        <a:xfrm>
          <a:off x="4216400" y="5738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121739</xdr:rowOff>
    </xdr:from>
    <xdr:to>
      <xdr:col>20</xdr:col>
      <xdr:colOff>38100</xdr:colOff>
      <xdr:row>36</xdr:row>
      <xdr:rowOff>51889</xdr:rowOff>
    </xdr:to>
    <xdr:sp macro="" textlink="">
      <xdr:nvSpPr>
        <xdr:cNvPr id="74" name="楕円 73">
          <a:extLst>
            <a:ext uri="{FF2B5EF4-FFF2-40B4-BE49-F238E27FC236}">
              <a16:creationId xmlns:a16="http://schemas.microsoft.com/office/drawing/2014/main" id="{56D94394-409F-4206-A4A9-F3F65B3AAC16}"/>
            </a:ext>
          </a:extLst>
        </xdr:cNvPr>
        <xdr:cNvSpPr/>
      </xdr:nvSpPr>
      <xdr:spPr>
        <a:xfrm>
          <a:off x="3384550" y="59065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146413</xdr:rowOff>
    </xdr:from>
    <xdr:to>
      <xdr:col>24</xdr:col>
      <xdr:colOff>63500</xdr:colOff>
      <xdr:row>36</xdr:row>
      <xdr:rowOff>1089</xdr:rowOff>
    </xdr:to>
    <xdr:cxnSp macro="">
      <xdr:nvCxnSpPr>
        <xdr:cNvPr id="75" name="直線コネクタ 74">
          <a:extLst>
            <a:ext uri="{FF2B5EF4-FFF2-40B4-BE49-F238E27FC236}">
              <a16:creationId xmlns:a16="http://schemas.microsoft.com/office/drawing/2014/main" id="{E1F8BC6A-D87F-4187-9ECC-289C39434D7E}"/>
            </a:ext>
          </a:extLst>
        </xdr:cNvPr>
        <xdr:cNvCxnSpPr/>
      </xdr:nvCxnSpPr>
      <xdr:spPr>
        <a:xfrm flipV="1">
          <a:off x="3429000" y="5931263"/>
          <a:ext cx="749300" cy="1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169092</xdr:rowOff>
    </xdr:from>
    <xdr:to>
      <xdr:col>15</xdr:col>
      <xdr:colOff>101600</xdr:colOff>
      <xdr:row>36</xdr:row>
      <xdr:rowOff>99242</xdr:rowOff>
    </xdr:to>
    <xdr:sp macro="" textlink="">
      <xdr:nvSpPr>
        <xdr:cNvPr id="76" name="楕円 75">
          <a:extLst>
            <a:ext uri="{FF2B5EF4-FFF2-40B4-BE49-F238E27FC236}">
              <a16:creationId xmlns:a16="http://schemas.microsoft.com/office/drawing/2014/main" id="{9070F7B3-73EA-4F57-98EA-4C472AD0D42E}"/>
            </a:ext>
          </a:extLst>
        </xdr:cNvPr>
        <xdr:cNvSpPr/>
      </xdr:nvSpPr>
      <xdr:spPr>
        <a:xfrm>
          <a:off x="2571750" y="59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1089</xdr:rowOff>
    </xdr:from>
    <xdr:to>
      <xdr:col>19</xdr:col>
      <xdr:colOff>177800</xdr:colOff>
      <xdr:row>36</xdr:row>
      <xdr:rowOff>48442</xdr:rowOff>
    </xdr:to>
    <xdr:cxnSp macro="">
      <xdr:nvCxnSpPr>
        <xdr:cNvPr id="77" name="直線コネクタ 76">
          <a:extLst>
            <a:ext uri="{FF2B5EF4-FFF2-40B4-BE49-F238E27FC236}">
              <a16:creationId xmlns:a16="http://schemas.microsoft.com/office/drawing/2014/main" id="{4A697E20-87DA-4B19-B9CD-5396F9C69C9F}"/>
            </a:ext>
          </a:extLst>
        </xdr:cNvPr>
        <xdr:cNvCxnSpPr/>
      </xdr:nvCxnSpPr>
      <xdr:spPr>
        <a:xfrm flipV="1">
          <a:off x="2622550" y="5951039"/>
          <a:ext cx="80645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159294</xdr:rowOff>
    </xdr:from>
    <xdr:to>
      <xdr:col>10</xdr:col>
      <xdr:colOff>165100</xdr:colOff>
      <xdr:row>36</xdr:row>
      <xdr:rowOff>89444</xdr:rowOff>
    </xdr:to>
    <xdr:sp macro="" textlink="">
      <xdr:nvSpPr>
        <xdr:cNvPr id="78" name="楕円 77">
          <a:extLst>
            <a:ext uri="{FF2B5EF4-FFF2-40B4-BE49-F238E27FC236}">
              <a16:creationId xmlns:a16="http://schemas.microsoft.com/office/drawing/2014/main" id="{71578134-ABD5-44F6-95A6-372AE9119237}"/>
            </a:ext>
          </a:extLst>
        </xdr:cNvPr>
        <xdr:cNvSpPr/>
      </xdr:nvSpPr>
      <xdr:spPr>
        <a:xfrm>
          <a:off x="1778000" y="59441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38644</xdr:rowOff>
    </xdr:from>
    <xdr:to>
      <xdr:col>15</xdr:col>
      <xdr:colOff>50800</xdr:colOff>
      <xdr:row>36</xdr:row>
      <xdr:rowOff>48442</xdr:rowOff>
    </xdr:to>
    <xdr:cxnSp macro="">
      <xdr:nvCxnSpPr>
        <xdr:cNvPr id="79" name="直線コネクタ 78">
          <a:extLst>
            <a:ext uri="{FF2B5EF4-FFF2-40B4-BE49-F238E27FC236}">
              <a16:creationId xmlns:a16="http://schemas.microsoft.com/office/drawing/2014/main" id="{97BA8B4F-C998-4E5F-BAAF-7BD18952F1C2}"/>
            </a:ext>
          </a:extLst>
        </xdr:cNvPr>
        <xdr:cNvCxnSpPr/>
      </xdr:nvCxnSpPr>
      <xdr:spPr>
        <a:xfrm>
          <a:off x="1828800" y="5988594"/>
          <a:ext cx="79375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80" name="n_1aveValue【道路】&#10;有形固定資産減価償却率">
          <a:extLst>
            <a:ext uri="{FF2B5EF4-FFF2-40B4-BE49-F238E27FC236}">
              <a16:creationId xmlns:a16="http://schemas.microsoft.com/office/drawing/2014/main" id="{4C3F5D97-F05A-4ED5-B9F9-DA2263930805}"/>
            </a:ext>
          </a:extLst>
        </xdr:cNvPr>
        <xdr:cNvSpPr txBox="1"/>
      </xdr:nvSpPr>
      <xdr:spPr>
        <a:xfrm>
          <a:off x="3239144" y="6146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81" name="n_2aveValue【道路】&#10;有形固定資産減価償却率">
          <a:extLst>
            <a:ext uri="{FF2B5EF4-FFF2-40B4-BE49-F238E27FC236}">
              <a16:creationId xmlns:a16="http://schemas.microsoft.com/office/drawing/2014/main" id="{EA3937B0-D48F-4219-90AF-36BF9CC9EFD3}"/>
            </a:ext>
          </a:extLst>
        </xdr:cNvPr>
        <xdr:cNvSpPr txBox="1"/>
      </xdr:nvSpPr>
      <xdr:spPr>
        <a:xfrm>
          <a:off x="2439044" y="6169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59344</xdr:rowOff>
    </xdr:from>
    <xdr:ext cx="405111" cy="259045"/>
    <xdr:sp macro="" textlink="">
      <xdr:nvSpPr>
        <xdr:cNvPr id="82" name="n_3aveValue【道路】&#10;有形固定資産減価償却率">
          <a:extLst>
            <a:ext uri="{FF2B5EF4-FFF2-40B4-BE49-F238E27FC236}">
              <a16:creationId xmlns:a16="http://schemas.microsoft.com/office/drawing/2014/main" id="{D63A9854-5C9A-4152-B81C-2A57D85F1437}"/>
            </a:ext>
          </a:extLst>
        </xdr:cNvPr>
        <xdr:cNvSpPr txBox="1"/>
      </xdr:nvSpPr>
      <xdr:spPr>
        <a:xfrm>
          <a:off x="1645294" y="6174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68416</xdr:rowOff>
    </xdr:from>
    <xdr:ext cx="405111" cy="259045"/>
    <xdr:sp macro="" textlink="">
      <xdr:nvSpPr>
        <xdr:cNvPr id="83" name="n_1mainValue【道路】&#10;有形固定資産減価償却率">
          <a:extLst>
            <a:ext uri="{FF2B5EF4-FFF2-40B4-BE49-F238E27FC236}">
              <a16:creationId xmlns:a16="http://schemas.microsoft.com/office/drawing/2014/main" id="{1D9D2BBC-9DF2-4EAF-83BE-38551F660A7B}"/>
            </a:ext>
          </a:extLst>
        </xdr:cNvPr>
        <xdr:cNvSpPr txBox="1"/>
      </xdr:nvSpPr>
      <xdr:spPr>
        <a:xfrm>
          <a:off x="3239144" y="5688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115769</xdr:rowOff>
    </xdr:from>
    <xdr:ext cx="405111" cy="259045"/>
    <xdr:sp macro="" textlink="">
      <xdr:nvSpPr>
        <xdr:cNvPr id="84" name="n_2mainValue【道路】&#10;有形固定資産減価償却率">
          <a:extLst>
            <a:ext uri="{FF2B5EF4-FFF2-40B4-BE49-F238E27FC236}">
              <a16:creationId xmlns:a16="http://schemas.microsoft.com/office/drawing/2014/main" id="{CBA83DEE-B57F-43F3-B694-90477A03D2D3}"/>
            </a:ext>
          </a:extLst>
        </xdr:cNvPr>
        <xdr:cNvSpPr txBox="1"/>
      </xdr:nvSpPr>
      <xdr:spPr>
        <a:xfrm>
          <a:off x="2439044" y="57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105971</xdr:rowOff>
    </xdr:from>
    <xdr:ext cx="405111" cy="259045"/>
    <xdr:sp macro="" textlink="">
      <xdr:nvSpPr>
        <xdr:cNvPr id="85" name="n_3mainValue【道路】&#10;有形固定資産減価償却率">
          <a:extLst>
            <a:ext uri="{FF2B5EF4-FFF2-40B4-BE49-F238E27FC236}">
              <a16:creationId xmlns:a16="http://schemas.microsoft.com/office/drawing/2014/main" id="{780FC9F4-E05A-4A71-B57B-07B62D1E590D}"/>
            </a:ext>
          </a:extLst>
        </xdr:cNvPr>
        <xdr:cNvSpPr txBox="1"/>
      </xdr:nvSpPr>
      <xdr:spPr>
        <a:xfrm>
          <a:off x="1645294" y="57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66134F8F-167B-490C-8439-A23DFD5A5907}"/>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E1C92757-060D-448B-B0D0-82AEB755A5DA}"/>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691CC4B8-4284-4C44-8432-AA7A822501AB}"/>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292CE777-4D86-4C5C-AAAF-21D824D8C1C3}"/>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B695B31A-4D79-4F40-8ED8-389D97A2BC1C}"/>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52D67C00-3B38-4B4E-B357-4D31BFCBACA8}"/>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DCC5DE90-6C7C-4C90-823D-84EB9DCF99B6}"/>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7410061E-772E-43C8-B9FD-A3D61C6A114B}"/>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2A0E9A72-765C-4BEA-8784-E7548A041F93}"/>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454F7EDA-7DE7-4BFC-A2DA-F835226BE2CE}"/>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CED8FE97-8DF4-4F51-B40C-46AEC760118D}"/>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49792121-496A-47AC-9FF3-26B61F672FFF}"/>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176D00B4-2A5B-43C6-9E6E-67491A7AFDDF}"/>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id="{E8CDD9C0-D77D-489F-B778-5C2CB7A5881F}"/>
            </a:ext>
          </a:extLst>
        </xdr:cNvPr>
        <xdr:cNvSpPr txBox="1"/>
      </xdr:nvSpPr>
      <xdr:spPr>
        <a:xfrm>
          <a:off x="5418031" y="6474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E09BD69E-2288-4D4A-8A91-F9E50EB6E3CE}"/>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id="{974094CC-A92E-4E43-99F5-495E92CBDA44}"/>
            </a:ext>
          </a:extLst>
        </xdr:cNvPr>
        <xdr:cNvSpPr txBox="1"/>
      </xdr:nvSpPr>
      <xdr:spPr>
        <a:xfrm>
          <a:off x="541803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A81BD8B3-C7BE-4A09-BB78-424E836A57B9}"/>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id="{AB97106A-5433-459F-A6CD-BB6D10E33333}"/>
            </a:ext>
          </a:extLst>
        </xdr:cNvPr>
        <xdr:cNvSpPr txBox="1"/>
      </xdr:nvSpPr>
      <xdr:spPr>
        <a:xfrm>
          <a:off x="541803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371ABFA7-64AA-4E11-AC8C-BD644F76C18A}"/>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7C33B0CA-B03B-4560-982B-91000E17ABA5}"/>
            </a:ext>
          </a:extLst>
        </xdr:cNvPr>
        <xdr:cNvSpPr txBox="1"/>
      </xdr:nvSpPr>
      <xdr:spPr>
        <a:xfrm>
          <a:off x="541803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132F49BA-845C-469B-BC88-C40A882F738A}"/>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id="{22EE09A7-D03D-4A57-BD55-D9C5968D93BF}"/>
            </a:ext>
          </a:extLst>
        </xdr:cNvPr>
        <xdr:cNvSpPr txBox="1"/>
      </xdr:nvSpPr>
      <xdr:spPr>
        <a:xfrm>
          <a:off x="532787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DE5AE9E0-5418-4396-AC87-501D50FC5027}"/>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a:extLst>
            <a:ext uri="{FF2B5EF4-FFF2-40B4-BE49-F238E27FC236}">
              <a16:creationId xmlns:a16="http://schemas.microsoft.com/office/drawing/2014/main" id="{14E5D06B-C9F8-40B8-A0DE-45F328E99BC6}"/>
            </a:ext>
          </a:extLst>
        </xdr:cNvPr>
        <xdr:cNvCxnSpPr/>
      </xdr:nvCxnSpPr>
      <xdr:spPr>
        <a:xfrm flipV="1">
          <a:off x="9429115" y="5565489"/>
          <a:ext cx="0" cy="141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a:extLst>
            <a:ext uri="{FF2B5EF4-FFF2-40B4-BE49-F238E27FC236}">
              <a16:creationId xmlns:a16="http://schemas.microsoft.com/office/drawing/2014/main" id="{EB59838D-550D-45CD-883B-9FD0FFBF78F9}"/>
            </a:ext>
          </a:extLst>
        </xdr:cNvPr>
        <xdr:cNvSpPr txBox="1"/>
      </xdr:nvSpPr>
      <xdr:spPr>
        <a:xfrm>
          <a:off x="9467850" y="698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a:extLst>
            <a:ext uri="{FF2B5EF4-FFF2-40B4-BE49-F238E27FC236}">
              <a16:creationId xmlns:a16="http://schemas.microsoft.com/office/drawing/2014/main" id="{717B14EA-D8C9-4575-8DC8-A75CB0ED3698}"/>
            </a:ext>
          </a:extLst>
        </xdr:cNvPr>
        <xdr:cNvCxnSpPr/>
      </xdr:nvCxnSpPr>
      <xdr:spPr>
        <a:xfrm>
          <a:off x="9359900" y="69776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a:extLst>
            <a:ext uri="{FF2B5EF4-FFF2-40B4-BE49-F238E27FC236}">
              <a16:creationId xmlns:a16="http://schemas.microsoft.com/office/drawing/2014/main" id="{7AD2D719-87A4-4E39-A13A-DB2FAB1CEE15}"/>
            </a:ext>
          </a:extLst>
        </xdr:cNvPr>
        <xdr:cNvSpPr txBox="1"/>
      </xdr:nvSpPr>
      <xdr:spPr>
        <a:xfrm>
          <a:off x="9467850" y="534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a:extLst>
            <a:ext uri="{FF2B5EF4-FFF2-40B4-BE49-F238E27FC236}">
              <a16:creationId xmlns:a16="http://schemas.microsoft.com/office/drawing/2014/main" id="{6B4F92A5-1E34-4E90-8BF9-7F35545E0132}"/>
            </a:ext>
          </a:extLst>
        </xdr:cNvPr>
        <xdr:cNvCxnSpPr/>
      </xdr:nvCxnSpPr>
      <xdr:spPr>
        <a:xfrm>
          <a:off x="9359900" y="55654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4" name="【道路】&#10;一人当たり延長平均値テキスト">
          <a:extLst>
            <a:ext uri="{FF2B5EF4-FFF2-40B4-BE49-F238E27FC236}">
              <a16:creationId xmlns:a16="http://schemas.microsoft.com/office/drawing/2014/main" id="{1D2F745D-3F55-45B8-8382-EF5A2D8BDF32}"/>
            </a:ext>
          </a:extLst>
        </xdr:cNvPr>
        <xdr:cNvSpPr txBox="1"/>
      </xdr:nvSpPr>
      <xdr:spPr>
        <a:xfrm>
          <a:off x="9467850" y="6632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a:extLst>
            <a:ext uri="{FF2B5EF4-FFF2-40B4-BE49-F238E27FC236}">
              <a16:creationId xmlns:a16="http://schemas.microsoft.com/office/drawing/2014/main" id="{FA5C902B-F1F3-4A8F-9B69-0E68F295E45A}"/>
            </a:ext>
          </a:extLst>
        </xdr:cNvPr>
        <xdr:cNvSpPr/>
      </xdr:nvSpPr>
      <xdr:spPr>
        <a:xfrm>
          <a:off x="9398000" y="67748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a:extLst>
            <a:ext uri="{FF2B5EF4-FFF2-40B4-BE49-F238E27FC236}">
              <a16:creationId xmlns:a16="http://schemas.microsoft.com/office/drawing/2014/main" id="{9B7BD1A7-E400-4662-89F4-51678C03AA73}"/>
            </a:ext>
          </a:extLst>
        </xdr:cNvPr>
        <xdr:cNvSpPr/>
      </xdr:nvSpPr>
      <xdr:spPr>
        <a:xfrm>
          <a:off x="8636000" y="67733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a:extLst>
            <a:ext uri="{FF2B5EF4-FFF2-40B4-BE49-F238E27FC236}">
              <a16:creationId xmlns:a16="http://schemas.microsoft.com/office/drawing/2014/main" id="{9886605D-BCD2-4443-A121-508EF8B1901B}"/>
            </a:ext>
          </a:extLst>
        </xdr:cNvPr>
        <xdr:cNvSpPr/>
      </xdr:nvSpPr>
      <xdr:spPr>
        <a:xfrm>
          <a:off x="7842250" y="67728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63649</xdr:rowOff>
    </xdr:from>
    <xdr:to>
      <xdr:col>41</xdr:col>
      <xdr:colOff>101600</xdr:colOff>
      <xdr:row>41</xdr:row>
      <xdr:rowOff>165249</xdr:rowOff>
    </xdr:to>
    <xdr:sp macro="" textlink="">
      <xdr:nvSpPr>
        <xdr:cNvPr id="118" name="フローチャート: 判断 117">
          <a:extLst>
            <a:ext uri="{FF2B5EF4-FFF2-40B4-BE49-F238E27FC236}">
              <a16:creationId xmlns:a16="http://schemas.microsoft.com/office/drawing/2014/main" id="{F38C8C8A-B6B5-4AA3-9F95-1388CBAE66B8}"/>
            </a:ext>
          </a:extLst>
        </xdr:cNvPr>
        <xdr:cNvSpPr/>
      </xdr:nvSpPr>
      <xdr:spPr>
        <a:xfrm>
          <a:off x="7029450" y="683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136F530E-E3E4-4623-99B5-FBF67B9D86DD}"/>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A3C30845-B24C-40A9-BB46-5053B2AD69C2}"/>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AFBF9128-F7C3-490C-A13C-991F4CC577D6}"/>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BB373245-B502-490A-A6C9-C85078874A5A}"/>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171F8DE-1151-4783-BCD0-964D8D2C84D3}"/>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28797</xdr:rowOff>
    </xdr:from>
    <xdr:to>
      <xdr:col>55</xdr:col>
      <xdr:colOff>50800</xdr:colOff>
      <xdr:row>41</xdr:row>
      <xdr:rowOff>130397</xdr:rowOff>
    </xdr:to>
    <xdr:sp macro="" textlink="">
      <xdr:nvSpPr>
        <xdr:cNvPr id="124" name="楕円 123">
          <a:extLst>
            <a:ext uri="{FF2B5EF4-FFF2-40B4-BE49-F238E27FC236}">
              <a16:creationId xmlns:a16="http://schemas.microsoft.com/office/drawing/2014/main" id="{307E0F88-B9D7-4B28-A424-9AE791F1852B}"/>
            </a:ext>
          </a:extLst>
        </xdr:cNvPr>
        <xdr:cNvSpPr/>
      </xdr:nvSpPr>
      <xdr:spPr>
        <a:xfrm>
          <a:off x="9398000" y="68042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7224</xdr:rowOff>
    </xdr:from>
    <xdr:ext cx="534377" cy="259045"/>
    <xdr:sp macro="" textlink="">
      <xdr:nvSpPr>
        <xdr:cNvPr id="125" name="【道路】&#10;一人当たり延長該当値テキスト">
          <a:extLst>
            <a:ext uri="{FF2B5EF4-FFF2-40B4-BE49-F238E27FC236}">
              <a16:creationId xmlns:a16="http://schemas.microsoft.com/office/drawing/2014/main" id="{0FE96A06-6160-4BD8-983A-32DA61080437}"/>
            </a:ext>
          </a:extLst>
        </xdr:cNvPr>
        <xdr:cNvSpPr txBox="1"/>
      </xdr:nvSpPr>
      <xdr:spPr>
        <a:xfrm>
          <a:off x="9467850" y="678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31749</xdr:rowOff>
    </xdr:from>
    <xdr:to>
      <xdr:col>50</xdr:col>
      <xdr:colOff>165100</xdr:colOff>
      <xdr:row>41</xdr:row>
      <xdr:rowOff>133349</xdr:rowOff>
    </xdr:to>
    <xdr:sp macro="" textlink="">
      <xdr:nvSpPr>
        <xdr:cNvPr id="126" name="楕円 125">
          <a:extLst>
            <a:ext uri="{FF2B5EF4-FFF2-40B4-BE49-F238E27FC236}">
              <a16:creationId xmlns:a16="http://schemas.microsoft.com/office/drawing/2014/main" id="{DC014446-1632-4CCA-9638-8E4EAD7C5EED}"/>
            </a:ext>
          </a:extLst>
        </xdr:cNvPr>
        <xdr:cNvSpPr/>
      </xdr:nvSpPr>
      <xdr:spPr>
        <a:xfrm>
          <a:off x="8636000" y="680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79597</xdr:rowOff>
    </xdr:from>
    <xdr:to>
      <xdr:col>55</xdr:col>
      <xdr:colOff>0</xdr:colOff>
      <xdr:row>41</xdr:row>
      <xdr:rowOff>82549</xdr:rowOff>
    </xdr:to>
    <xdr:cxnSp macro="">
      <xdr:nvCxnSpPr>
        <xdr:cNvPr id="127" name="直線コネクタ 126">
          <a:extLst>
            <a:ext uri="{FF2B5EF4-FFF2-40B4-BE49-F238E27FC236}">
              <a16:creationId xmlns:a16="http://schemas.microsoft.com/office/drawing/2014/main" id="{325BCB3B-8A15-45F1-8BED-0A2426D3E45F}"/>
            </a:ext>
          </a:extLst>
        </xdr:cNvPr>
        <xdr:cNvCxnSpPr/>
      </xdr:nvCxnSpPr>
      <xdr:spPr>
        <a:xfrm flipV="1">
          <a:off x="8686800" y="6855047"/>
          <a:ext cx="742950" cy="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34527</xdr:rowOff>
    </xdr:from>
    <xdr:to>
      <xdr:col>46</xdr:col>
      <xdr:colOff>38100</xdr:colOff>
      <xdr:row>41</xdr:row>
      <xdr:rowOff>136127</xdr:rowOff>
    </xdr:to>
    <xdr:sp macro="" textlink="">
      <xdr:nvSpPr>
        <xdr:cNvPr id="128" name="楕円 127">
          <a:extLst>
            <a:ext uri="{FF2B5EF4-FFF2-40B4-BE49-F238E27FC236}">
              <a16:creationId xmlns:a16="http://schemas.microsoft.com/office/drawing/2014/main" id="{9E4C1E67-9762-47F3-A3E9-3CA26E7A9D25}"/>
            </a:ext>
          </a:extLst>
        </xdr:cNvPr>
        <xdr:cNvSpPr/>
      </xdr:nvSpPr>
      <xdr:spPr>
        <a:xfrm>
          <a:off x="7842250" y="68099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82549</xdr:rowOff>
    </xdr:from>
    <xdr:to>
      <xdr:col>50</xdr:col>
      <xdr:colOff>114300</xdr:colOff>
      <xdr:row>41</xdr:row>
      <xdr:rowOff>85327</xdr:rowOff>
    </xdr:to>
    <xdr:cxnSp macro="">
      <xdr:nvCxnSpPr>
        <xdr:cNvPr id="129" name="直線コネクタ 128">
          <a:extLst>
            <a:ext uri="{FF2B5EF4-FFF2-40B4-BE49-F238E27FC236}">
              <a16:creationId xmlns:a16="http://schemas.microsoft.com/office/drawing/2014/main" id="{EFCBF3FC-A2A4-4225-BE56-C16E6137CD6D}"/>
            </a:ext>
          </a:extLst>
        </xdr:cNvPr>
        <xdr:cNvCxnSpPr/>
      </xdr:nvCxnSpPr>
      <xdr:spPr>
        <a:xfrm flipV="1">
          <a:off x="7886700" y="6857999"/>
          <a:ext cx="800100" cy="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37540</xdr:rowOff>
    </xdr:from>
    <xdr:to>
      <xdr:col>41</xdr:col>
      <xdr:colOff>101600</xdr:colOff>
      <xdr:row>41</xdr:row>
      <xdr:rowOff>139140</xdr:rowOff>
    </xdr:to>
    <xdr:sp macro="" textlink="">
      <xdr:nvSpPr>
        <xdr:cNvPr id="130" name="楕円 129">
          <a:extLst>
            <a:ext uri="{FF2B5EF4-FFF2-40B4-BE49-F238E27FC236}">
              <a16:creationId xmlns:a16="http://schemas.microsoft.com/office/drawing/2014/main" id="{AB2332F8-0606-448E-8AD3-9F0E2225977E}"/>
            </a:ext>
          </a:extLst>
        </xdr:cNvPr>
        <xdr:cNvSpPr/>
      </xdr:nvSpPr>
      <xdr:spPr>
        <a:xfrm>
          <a:off x="7029450" y="681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85327</xdr:rowOff>
    </xdr:from>
    <xdr:to>
      <xdr:col>45</xdr:col>
      <xdr:colOff>177800</xdr:colOff>
      <xdr:row>41</xdr:row>
      <xdr:rowOff>88340</xdr:rowOff>
    </xdr:to>
    <xdr:cxnSp macro="">
      <xdr:nvCxnSpPr>
        <xdr:cNvPr id="131" name="直線コネクタ 130">
          <a:extLst>
            <a:ext uri="{FF2B5EF4-FFF2-40B4-BE49-F238E27FC236}">
              <a16:creationId xmlns:a16="http://schemas.microsoft.com/office/drawing/2014/main" id="{6AFA05D0-BE15-4EFD-9F0B-FA467D552E15}"/>
            </a:ext>
          </a:extLst>
        </xdr:cNvPr>
        <xdr:cNvCxnSpPr/>
      </xdr:nvCxnSpPr>
      <xdr:spPr>
        <a:xfrm flipV="1">
          <a:off x="7080250" y="6860777"/>
          <a:ext cx="806450" cy="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32" name="n_1aveValue【道路】&#10;一人当たり延長">
          <a:extLst>
            <a:ext uri="{FF2B5EF4-FFF2-40B4-BE49-F238E27FC236}">
              <a16:creationId xmlns:a16="http://schemas.microsoft.com/office/drawing/2014/main" id="{6732F389-BA84-46E3-B627-58D015FA22BC}"/>
            </a:ext>
          </a:extLst>
        </xdr:cNvPr>
        <xdr:cNvSpPr txBox="1"/>
      </xdr:nvSpPr>
      <xdr:spPr>
        <a:xfrm>
          <a:off x="8425961" y="655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33" name="n_2aveValue【道路】&#10;一人当たり延長">
          <a:extLst>
            <a:ext uri="{FF2B5EF4-FFF2-40B4-BE49-F238E27FC236}">
              <a16:creationId xmlns:a16="http://schemas.microsoft.com/office/drawing/2014/main" id="{95823E57-3783-418B-91BD-FFD2B70B4DF4}"/>
            </a:ext>
          </a:extLst>
        </xdr:cNvPr>
        <xdr:cNvSpPr txBox="1"/>
      </xdr:nvSpPr>
      <xdr:spPr>
        <a:xfrm>
          <a:off x="7644911" y="65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156376</xdr:rowOff>
    </xdr:from>
    <xdr:ext cx="534377" cy="259045"/>
    <xdr:sp macro="" textlink="">
      <xdr:nvSpPr>
        <xdr:cNvPr id="134" name="n_3aveValue【道路】&#10;一人当たり延長">
          <a:extLst>
            <a:ext uri="{FF2B5EF4-FFF2-40B4-BE49-F238E27FC236}">
              <a16:creationId xmlns:a16="http://schemas.microsoft.com/office/drawing/2014/main" id="{B16B4054-B654-4FEB-B560-2468972034AC}"/>
            </a:ext>
          </a:extLst>
        </xdr:cNvPr>
        <xdr:cNvSpPr txBox="1"/>
      </xdr:nvSpPr>
      <xdr:spPr>
        <a:xfrm>
          <a:off x="6851161" y="6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124476</xdr:rowOff>
    </xdr:from>
    <xdr:ext cx="534377" cy="259045"/>
    <xdr:sp macro="" textlink="">
      <xdr:nvSpPr>
        <xdr:cNvPr id="135" name="n_1mainValue【道路】&#10;一人当たり延長">
          <a:extLst>
            <a:ext uri="{FF2B5EF4-FFF2-40B4-BE49-F238E27FC236}">
              <a16:creationId xmlns:a16="http://schemas.microsoft.com/office/drawing/2014/main" id="{ECFA6209-4BEF-456D-935A-069DCAF4F6CC}"/>
            </a:ext>
          </a:extLst>
        </xdr:cNvPr>
        <xdr:cNvSpPr txBox="1"/>
      </xdr:nvSpPr>
      <xdr:spPr>
        <a:xfrm>
          <a:off x="8425961" y="689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127254</xdr:rowOff>
    </xdr:from>
    <xdr:ext cx="534377" cy="259045"/>
    <xdr:sp macro="" textlink="">
      <xdr:nvSpPr>
        <xdr:cNvPr id="136" name="n_2mainValue【道路】&#10;一人当たり延長">
          <a:extLst>
            <a:ext uri="{FF2B5EF4-FFF2-40B4-BE49-F238E27FC236}">
              <a16:creationId xmlns:a16="http://schemas.microsoft.com/office/drawing/2014/main" id="{8B1E9E17-A59A-4616-9E88-25A90A8196A0}"/>
            </a:ext>
          </a:extLst>
        </xdr:cNvPr>
        <xdr:cNvSpPr txBox="1"/>
      </xdr:nvSpPr>
      <xdr:spPr>
        <a:xfrm>
          <a:off x="7644911" y="690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155667</xdr:rowOff>
    </xdr:from>
    <xdr:ext cx="534377" cy="259045"/>
    <xdr:sp macro="" textlink="">
      <xdr:nvSpPr>
        <xdr:cNvPr id="137" name="n_3mainValue【道路】&#10;一人当たり延長">
          <a:extLst>
            <a:ext uri="{FF2B5EF4-FFF2-40B4-BE49-F238E27FC236}">
              <a16:creationId xmlns:a16="http://schemas.microsoft.com/office/drawing/2014/main" id="{51D57802-BD15-4D1E-926C-F87EA0042D5F}"/>
            </a:ext>
          </a:extLst>
        </xdr:cNvPr>
        <xdr:cNvSpPr txBox="1"/>
      </xdr:nvSpPr>
      <xdr:spPr>
        <a:xfrm>
          <a:off x="6851161" y="660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2F5A4B74-9D69-4819-AE45-8932EBABD9AB}"/>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BFF9B412-EBEF-43A6-AF95-711CE8B57353}"/>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FC284C30-2897-4958-8892-C1E7E6A4C771}"/>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6723D2F-F68E-4104-96B6-BB83FA7A9F8F}"/>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2C932870-66EF-4D1E-9535-B51301DAA003}"/>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855BEEEA-273B-4419-AF16-754C272CF549}"/>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D3D95689-DC4F-46C2-A693-6DBA57C800C8}"/>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C68664E0-E311-431F-AE3C-22861E37B298}"/>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789A55A5-E1A9-49FA-A56C-FCA7B86E8B4C}"/>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B9BEAFB4-C3D3-4CBE-B8EF-6E5FA859A6D5}"/>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FEEEE37A-A9DF-46EC-AA0B-11D154AB2161}"/>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D69A12A5-8CD1-4985-84C0-EEC76E2010CF}"/>
            </a:ext>
          </a:extLst>
        </xdr:cNvPr>
        <xdr:cNvSpPr txBox="1"/>
      </xdr:nvSpPr>
      <xdr:spPr>
        <a:xfrm>
          <a:off x="384961" y="105675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7DB5D5A3-DFE6-4772-AD4D-0267BCB6CFAC}"/>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2F01B47E-6432-48FA-8BD6-C664FC821CE4}"/>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BEDCC352-6079-49E2-819F-A65459593503}"/>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2A9E2FFD-B18D-4588-9405-50794A67611D}"/>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FF9044B4-6F01-4BF6-864A-AE9E3D86E560}"/>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BFB4FEEE-5B8B-44CC-B736-F0123CD5830F}"/>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F42A8A10-E917-4907-9B30-6977E823228F}"/>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54310505-9C05-4415-B797-8C3741F3B619}"/>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58645642-B0D5-461C-BE12-68E2DD873C20}"/>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951B6208-1BEA-4F90-B707-5FD785676974}"/>
            </a:ext>
          </a:extLst>
        </xdr:cNvPr>
        <xdr:cNvSpPr txBox="1"/>
      </xdr:nvSpPr>
      <xdr:spPr>
        <a:xfrm>
          <a:off x="2757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5F134C4D-4043-4518-BB92-48FE573691AE}"/>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CEB1B6B9-C4F8-4EE0-BDFE-8D2910E635E5}"/>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B6DA4F0B-2373-4F3F-8210-FED0769394F1}"/>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id="{44B89E27-351F-4B7A-BC73-66D6F1224C50}"/>
            </a:ext>
          </a:extLst>
        </xdr:cNvPr>
        <xdr:cNvCxnSpPr/>
      </xdr:nvCxnSpPr>
      <xdr:spPr>
        <a:xfrm flipV="1">
          <a:off x="4177665" y="9217478"/>
          <a:ext cx="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189A0F4C-8314-485F-873D-677C0FE298FF}"/>
            </a:ext>
          </a:extLst>
        </xdr:cNvPr>
        <xdr:cNvSpPr txBox="1"/>
      </xdr:nvSpPr>
      <xdr:spPr>
        <a:xfrm>
          <a:off x="4216400" y="106794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id="{D76154FC-E790-4CED-BC33-695EB0D6179A}"/>
            </a:ext>
          </a:extLst>
        </xdr:cNvPr>
        <xdr:cNvCxnSpPr/>
      </xdr:nvCxnSpPr>
      <xdr:spPr>
        <a:xfrm>
          <a:off x="4108450" y="10675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4009FF47-EEC1-4B7E-9F42-78417F6C96D5}"/>
            </a:ext>
          </a:extLst>
        </xdr:cNvPr>
        <xdr:cNvSpPr txBox="1"/>
      </xdr:nvSpPr>
      <xdr:spPr>
        <a:xfrm>
          <a:off x="4216400" y="8999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a:extLst>
            <a:ext uri="{FF2B5EF4-FFF2-40B4-BE49-F238E27FC236}">
              <a16:creationId xmlns:a16="http://schemas.microsoft.com/office/drawing/2014/main" id="{0337D395-8351-498A-8A8B-93B5645E6A9C}"/>
            </a:ext>
          </a:extLst>
        </xdr:cNvPr>
        <xdr:cNvCxnSpPr/>
      </xdr:nvCxnSpPr>
      <xdr:spPr>
        <a:xfrm>
          <a:off x="4108450" y="92174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7DA7D7C9-0ACA-4AF5-A723-185422F35A0B}"/>
            </a:ext>
          </a:extLst>
        </xdr:cNvPr>
        <xdr:cNvSpPr txBox="1"/>
      </xdr:nvSpPr>
      <xdr:spPr>
        <a:xfrm>
          <a:off x="4216400" y="9695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a16="http://schemas.microsoft.com/office/drawing/2014/main" id="{D3B34594-B465-4033-B789-B7389710F3E3}"/>
            </a:ext>
          </a:extLst>
        </xdr:cNvPr>
        <xdr:cNvSpPr/>
      </xdr:nvSpPr>
      <xdr:spPr>
        <a:xfrm>
          <a:off x="4127500" y="97174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a:extLst>
            <a:ext uri="{FF2B5EF4-FFF2-40B4-BE49-F238E27FC236}">
              <a16:creationId xmlns:a16="http://schemas.microsoft.com/office/drawing/2014/main" id="{D2E7D955-8067-4162-B3D7-882A8D4E3F73}"/>
            </a:ext>
          </a:extLst>
        </xdr:cNvPr>
        <xdr:cNvSpPr/>
      </xdr:nvSpPr>
      <xdr:spPr>
        <a:xfrm>
          <a:off x="3384550" y="97321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a:extLst>
            <a:ext uri="{FF2B5EF4-FFF2-40B4-BE49-F238E27FC236}">
              <a16:creationId xmlns:a16="http://schemas.microsoft.com/office/drawing/2014/main" id="{C3237D9E-541A-4307-B49E-FC327115400A}"/>
            </a:ext>
          </a:extLst>
        </xdr:cNvPr>
        <xdr:cNvSpPr/>
      </xdr:nvSpPr>
      <xdr:spPr>
        <a:xfrm>
          <a:off x="2571750" y="975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72" name="フローチャート: 判断 171">
          <a:extLst>
            <a:ext uri="{FF2B5EF4-FFF2-40B4-BE49-F238E27FC236}">
              <a16:creationId xmlns:a16="http://schemas.microsoft.com/office/drawing/2014/main" id="{6C6ABF7F-672A-4ECA-B9A1-982CBBEE1870}"/>
            </a:ext>
          </a:extLst>
        </xdr:cNvPr>
        <xdr:cNvSpPr/>
      </xdr:nvSpPr>
      <xdr:spPr>
        <a:xfrm>
          <a:off x="1778000" y="98238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42D88E0D-F1C5-4AFC-922A-690490CF54D1}"/>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4CCBF094-63CD-4BA3-8C9C-07C990FFAE32}"/>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35DA7872-CB75-4211-AE19-CABC8B9F2D22}"/>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3796DEB6-902D-4CEE-8829-B4E6628F29E5}"/>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267E023-616A-4D89-AE78-553A23C802B7}"/>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107587</xdr:rowOff>
    </xdr:from>
    <xdr:to>
      <xdr:col>24</xdr:col>
      <xdr:colOff>114300</xdr:colOff>
      <xdr:row>58</xdr:row>
      <xdr:rowOff>37737</xdr:rowOff>
    </xdr:to>
    <xdr:sp macro="" textlink="">
      <xdr:nvSpPr>
        <xdr:cNvPr id="178" name="楕円 177">
          <a:extLst>
            <a:ext uri="{FF2B5EF4-FFF2-40B4-BE49-F238E27FC236}">
              <a16:creationId xmlns:a16="http://schemas.microsoft.com/office/drawing/2014/main" id="{3899BEF9-5DCA-4E5F-97BE-47329C2327F2}"/>
            </a:ext>
          </a:extLst>
        </xdr:cNvPr>
        <xdr:cNvSpPr/>
      </xdr:nvSpPr>
      <xdr:spPr>
        <a:xfrm>
          <a:off x="4127500" y="95246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130464</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07279294-F819-40C5-825E-F722DBE537B7}"/>
            </a:ext>
          </a:extLst>
        </xdr:cNvPr>
        <xdr:cNvSpPr txBox="1"/>
      </xdr:nvSpPr>
      <xdr:spPr>
        <a:xfrm>
          <a:off x="4216400" y="9382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130447</xdr:rowOff>
    </xdr:from>
    <xdr:to>
      <xdr:col>20</xdr:col>
      <xdr:colOff>38100</xdr:colOff>
      <xdr:row>58</xdr:row>
      <xdr:rowOff>60597</xdr:rowOff>
    </xdr:to>
    <xdr:sp macro="" textlink="">
      <xdr:nvSpPr>
        <xdr:cNvPr id="180" name="楕円 179">
          <a:extLst>
            <a:ext uri="{FF2B5EF4-FFF2-40B4-BE49-F238E27FC236}">
              <a16:creationId xmlns:a16="http://schemas.microsoft.com/office/drawing/2014/main" id="{73CA3D43-1ED7-404C-BEFC-F770FC9DFEF6}"/>
            </a:ext>
          </a:extLst>
        </xdr:cNvPr>
        <xdr:cNvSpPr/>
      </xdr:nvSpPr>
      <xdr:spPr>
        <a:xfrm>
          <a:off x="3384550" y="954749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158387</xdr:rowOff>
    </xdr:from>
    <xdr:to>
      <xdr:col>24</xdr:col>
      <xdr:colOff>63500</xdr:colOff>
      <xdr:row>58</xdr:row>
      <xdr:rowOff>9797</xdr:rowOff>
    </xdr:to>
    <xdr:cxnSp macro="">
      <xdr:nvCxnSpPr>
        <xdr:cNvPr id="181" name="直線コネクタ 180">
          <a:extLst>
            <a:ext uri="{FF2B5EF4-FFF2-40B4-BE49-F238E27FC236}">
              <a16:creationId xmlns:a16="http://schemas.microsoft.com/office/drawing/2014/main" id="{7FA406BB-F632-4FB1-8369-3571A5956C4E}"/>
            </a:ext>
          </a:extLst>
        </xdr:cNvPr>
        <xdr:cNvCxnSpPr/>
      </xdr:nvCxnSpPr>
      <xdr:spPr>
        <a:xfrm flipV="1">
          <a:off x="3429000" y="9575437"/>
          <a:ext cx="7493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125549</xdr:rowOff>
    </xdr:from>
    <xdr:to>
      <xdr:col>15</xdr:col>
      <xdr:colOff>101600</xdr:colOff>
      <xdr:row>58</xdr:row>
      <xdr:rowOff>55699</xdr:rowOff>
    </xdr:to>
    <xdr:sp macro="" textlink="">
      <xdr:nvSpPr>
        <xdr:cNvPr id="182" name="楕円 181">
          <a:extLst>
            <a:ext uri="{FF2B5EF4-FFF2-40B4-BE49-F238E27FC236}">
              <a16:creationId xmlns:a16="http://schemas.microsoft.com/office/drawing/2014/main" id="{BED77D67-2B85-4EFC-AB26-94D615CD16E4}"/>
            </a:ext>
          </a:extLst>
        </xdr:cNvPr>
        <xdr:cNvSpPr/>
      </xdr:nvSpPr>
      <xdr:spPr>
        <a:xfrm>
          <a:off x="2571750" y="95425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4899</xdr:rowOff>
    </xdr:from>
    <xdr:to>
      <xdr:col>19</xdr:col>
      <xdr:colOff>177800</xdr:colOff>
      <xdr:row>58</xdr:row>
      <xdr:rowOff>9797</xdr:rowOff>
    </xdr:to>
    <xdr:cxnSp macro="">
      <xdr:nvCxnSpPr>
        <xdr:cNvPr id="183" name="直線コネクタ 182">
          <a:extLst>
            <a:ext uri="{FF2B5EF4-FFF2-40B4-BE49-F238E27FC236}">
              <a16:creationId xmlns:a16="http://schemas.microsoft.com/office/drawing/2014/main" id="{5EFA71B2-31BF-473E-B574-208E693AC68C}"/>
            </a:ext>
          </a:extLst>
        </xdr:cNvPr>
        <xdr:cNvCxnSpPr/>
      </xdr:nvCxnSpPr>
      <xdr:spPr>
        <a:xfrm>
          <a:off x="2622550" y="9587049"/>
          <a:ext cx="80645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9616</xdr:rowOff>
    </xdr:from>
    <xdr:to>
      <xdr:col>10</xdr:col>
      <xdr:colOff>165100</xdr:colOff>
      <xdr:row>58</xdr:row>
      <xdr:rowOff>111216</xdr:rowOff>
    </xdr:to>
    <xdr:sp macro="" textlink="">
      <xdr:nvSpPr>
        <xdr:cNvPr id="184" name="楕円 183">
          <a:extLst>
            <a:ext uri="{FF2B5EF4-FFF2-40B4-BE49-F238E27FC236}">
              <a16:creationId xmlns:a16="http://schemas.microsoft.com/office/drawing/2014/main" id="{A03A0185-9051-4636-9494-2E8268E20340}"/>
            </a:ext>
          </a:extLst>
        </xdr:cNvPr>
        <xdr:cNvSpPr/>
      </xdr:nvSpPr>
      <xdr:spPr>
        <a:xfrm>
          <a:off x="1778000" y="959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4899</xdr:rowOff>
    </xdr:from>
    <xdr:to>
      <xdr:col>15</xdr:col>
      <xdr:colOff>50800</xdr:colOff>
      <xdr:row>58</xdr:row>
      <xdr:rowOff>60416</xdr:rowOff>
    </xdr:to>
    <xdr:cxnSp macro="">
      <xdr:nvCxnSpPr>
        <xdr:cNvPr id="185" name="直線コネクタ 184">
          <a:extLst>
            <a:ext uri="{FF2B5EF4-FFF2-40B4-BE49-F238E27FC236}">
              <a16:creationId xmlns:a16="http://schemas.microsoft.com/office/drawing/2014/main" id="{FC7D8140-EAD5-46D3-8FF5-41F76C98878E}"/>
            </a:ext>
          </a:extLst>
        </xdr:cNvPr>
        <xdr:cNvCxnSpPr/>
      </xdr:nvCxnSpPr>
      <xdr:spPr>
        <a:xfrm flipV="1">
          <a:off x="1828800" y="9587049"/>
          <a:ext cx="79375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71318</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0BABD021-E2C2-4C81-BB60-B7C4824839C2}"/>
            </a:ext>
          </a:extLst>
        </xdr:cNvPr>
        <xdr:cNvSpPr txBox="1"/>
      </xdr:nvSpPr>
      <xdr:spPr>
        <a:xfrm>
          <a:off x="3239144" y="9818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E250D653-1DD4-42D3-A37F-B2FD59D34271}"/>
            </a:ext>
          </a:extLst>
        </xdr:cNvPr>
        <xdr:cNvSpPr txBox="1"/>
      </xdr:nvSpPr>
      <xdr:spPr>
        <a:xfrm>
          <a:off x="2439044" y="9843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AAE152CE-4BBE-446F-9D3A-A0E0B2A02AAD}"/>
            </a:ext>
          </a:extLst>
        </xdr:cNvPr>
        <xdr:cNvSpPr txBox="1"/>
      </xdr:nvSpPr>
      <xdr:spPr>
        <a:xfrm>
          <a:off x="164529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77124</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555FDE2F-25F7-4BDF-BB3B-26943AC1E5B2}"/>
            </a:ext>
          </a:extLst>
        </xdr:cNvPr>
        <xdr:cNvSpPr txBox="1"/>
      </xdr:nvSpPr>
      <xdr:spPr>
        <a:xfrm>
          <a:off x="3239144" y="9329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72226</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AFF8186C-3C0B-488F-9917-9F41C9F91EAB}"/>
            </a:ext>
          </a:extLst>
        </xdr:cNvPr>
        <xdr:cNvSpPr txBox="1"/>
      </xdr:nvSpPr>
      <xdr:spPr>
        <a:xfrm>
          <a:off x="2439044"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127743</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7BA0A759-E4BD-4C3E-A9D0-FF73DBEBED26}"/>
            </a:ext>
          </a:extLst>
        </xdr:cNvPr>
        <xdr:cNvSpPr txBox="1"/>
      </xdr:nvSpPr>
      <xdr:spPr>
        <a:xfrm>
          <a:off x="1645294" y="937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499848CA-94BF-43A3-9B17-58B5399943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79B1A8F5-4F5A-46B8-83CD-91C0EA970F1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F28A3A30-19F8-4892-807D-B76379785BD7}"/>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879A2F95-CCAB-421B-97FD-39F648E7AE39}"/>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15E497A8-66BD-4837-B5A8-2AC4E6F1A69D}"/>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ECFD2E34-3976-4DD9-9C62-479CC9A7FE36}"/>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2C2AE44C-6F0B-452B-BA6C-32DC4684B445}"/>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E6154C45-1DDE-4A51-BE36-45B488F0EEDD}"/>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71084EF9-D995-4EB5-9D7B-DE4D4AB3F595}"/>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2FE256FB-976C-4978-9CB3-06829DAF396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id="{D4FD4765-FA3A-440F-9443-E4017D621A83}"/>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id="{83B1E673-92F3-42DA-990A-B7C2A2454C6B}"/>
            </a:ext>
          </a:extLst>
        </xdr:cNvPr>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id="{6B67E704-4ECD-4732-AA47-9D62922A29CC}"/>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a:extLst>
            <a:ext uri="{FF2B5EF4-FFF2-40B4-BE49-F238E27FC236}">
              <a16:creationId xmlns:a16="http://schemas.microsoft.com/office/drawing/2014/main" id="{C756C9D9-ED31-463D-929C-D140C4DDF14D}"/>
            </a:ext>
          </a:extLst>
        </xdr:cNvPr>
        <xdr:cNvSpPr txBox="1"/>
      </xdr:nvSpPr>
      <xdr:spPr>
        <a:xfrm>
          <a:off x="5327878" y="9998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id="{BC7AA05A-91E4-4D79-8B55-4051037A9B1B}"/>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id="{F0E1C3B5-A903-4835-B38D-9DC034DB4A46}"/>
            </a:ext>
          </a:extLst>
        </xdr:cNvPr>
        <xdr:cNvSpPr txBox="1"/>
      </xdr:nvSpPr>
      <xdr:spPr>
        <a:xfrm>
          <a:off x="5327878" y="9560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id="{6815BCEB-F229-4965-BEE0-19158ABA70C1}"/>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id="{51A74E29-26C4-4712-A828-9AACC8B3D36C}"/>
            </a:ext>
          </a:extLst>
        </xdr:cNvPr>
        <xdr:cNvSpPr txBox="1"/>
      </xdr:nvSpPr>
      <xdr:spPr>
        <a:xfrm>
          <a:off x="5327878" y="91160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651B601C-5594-4DA5-81D0-FAF0652DDCF9}"/>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id="{DC6C7A59-4EBF-4D1B-8BB7-4AEEA4473C49}"/>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6E529899-D529-4FD9-AC58-355D1766BEC5}"/>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a:extLst>
            <a:ext uri="{FF2B5EF4-FFF2-40B4-BE49-F238E27FC236}">
              <a16:creationId xmlns:a16="http://schemas.microsoft.com/office/drawing/2014/main" id="{4BE74D16-A0FB-4DB9-BA44-D79AA63EBAE5}"/>
            </a:ext>
          </a:extLst>
        </xdr:cNvPr>
        <xdr:cNvCxnSpPr/>
      </xdr:nvCxnSpPr>
      <xdr:spPr>
        <a:xfrm flipV="1">
          <a:off x="9429115" y="9355327"/>
          <a:ext cx="0" cy="1216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id="{51523CD3-F6D2-4186-A024-A1B82D85A9F1}"/>
            </a:ext>
          </a:extLst>
        </xdr:cNvPr>
        <xdr:cNvSpPr txBox="1"/>
      </xdr:nvSpPr>
      <xdr:spPr>
        <a:xfrm>
          <a:off x="9467850" y="105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a:extLst>
            <a:ext uri="{FF2B5EF4-FFF2-40B4-BE49-F238E27FC236}">
              <a16:creationId xmlns:a16="http://schemas.microsoft.com/office/drawing/2014/main" id="{2D5F84CF-B849-4AEC-878B-647B5FCDA24F}"/>
            </a:ext>
          </a:extLst>
        </xdr:cNvPr>
        <xdr:cNvCxnSpPr/>
      </xdr:nvCxnSpPr>
      <xdr:spPr>
        <a:xfrm>
          <a:off x="9359900" y="105713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9E70C984-702A-40F9-A827-848E3959EDBA}"/>
            </a:ext>
          </a:extLst>
        </xdr:cNvPr>
        <xdr:cNvSpPr txBox="1"/>
      </xdr:nvSpPr>
      <xdr:spPr>
        <a:xfrm>
          <a:off x="9467850" y="91369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a:extLst>
            <a:ext uri="{FF2B5EF4-FFF2-40B4-BE49-F238E27FC236}">
              <a16:creationId xmlns:a16="http://schemas.microsoft.com/office/drawing/2014/main" id="{691FB028-8B45-483D-B631-F53FB8CC04D4}"/>
            </a:ext>
          </a:extLst>
        </xdr:cNvPr>
        <xdr:cNvCxnSpPr/>
      </xdr:nvCxnSpPr>
      <xdr:spPr>
        <a:xfrm>
          <a:off x="9359900" y="93553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71041</xdr:rowOff>
    </xdr:from>
    <xdr:ext cx="690189" cy="259045"/>
    <xdr:sp macro="" textlink="">
      <xdr:nvSpPr>
        <xdr:cNvPr id="218" name="【橋りょう・トンネル】&#10;一人当たり有形固定資産（償却資産）額平均値テキスト">
          <a:extLst>
            <a:ext uri="{FF2B5EF4-FFF2-40B4-BE49-F238E27FC236}">
              <a16:creationId xmlns:a16="http://schemas.microsoft.com/office/drawing/2014/main" id="{369C54F9-FDA8-47E3-9045-B7DCCCA33844}"/>
            </a:ext>
          </a:extLst>
        </xdr:cNvPr>
        <xdr:cNvSpPr txBox="1"/>
      </xdr:nvSpPr>
      <xdr:spPr>
        <a:xfrm>
          <a:off x="9467850" y="10148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a:extLst>
            <a:ext uri="{FF2B5EF4-FFF2-40B4-BE49-F238E27FC236}">
              <a16:creationId xmlns:a16="http://schemas.microsoft.com/office/drawing/2014/main" id="{0F90F1A2-4159-426D-881B-DA485E56F9CB}"/>
            </a:ext>
          </a:extLst>
        </xdr:cNvPr>
        <xdr:cNvSpPr/>
      </xdr:nvSpPr>
      <xdr:spPr>
        <a:xfrm>
          <a:off x="9398000" y="102907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a:extLst>
            <a:ext uri="{FF2B5EF4-FFF2-40B4-BE49-F238E27FC236}">
              <a16:creationId xmlns:a16="http://schemas.microsoft.com/office/drawing/2014/main" id="{B73A0110-D4DD-4631-8D32-9215B7F89B69}"/>
            </a:ext>
          </a:extLst>
        </xdr:cNvPr>
        <xdr:cNvSpPr/>
      </xdr:nvSpPr>
      <xdr:spPr>
        <a:xfrm>
          <a:off x="8636000" y="1030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a:extLst>
            <a:ext uri="{FF2B5EF4-FFF2-40B4-BE49-F238E27FC236}">
              <a16:creationId xmlns:a16="http://schemas.microsoft.com/office/drawing/2014/main" id="{406CBFE0-2F62-482A-944E-F1AD44A68CA2}"/>
            </a:ext>
          </a:extLst>
        </xdr:cNvPr>
        <xdr:cNvSpPr/>
      </xdr:nvSpPr>
      <xdr:spPr>
        <a:xfrm>
          <a:off x="7842250" y="102975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98434</xdr:rowOff>
    </xdr:from>
    <xdr:to>
      <xdr:col>41</xdr:col>
      <xdr:colOff>101600</xdr:colOff>
      <xdr:row>63</xdr:row>
      <xdr:rowOff>28584</xdr:rowOff>
    </xdr:to>
    <xdr:sp macro="" textlink="">
      <xdr:nvSpPr>
        <xdr:cNvPr id="222" name="フローチャート: 判断 221">
          <a:extLst>
            <a:ext uri="{FF2B5EF4-FFF2-40B4-BE49-F238E27FC236}">
              <a16:creationId xmlns:a16="http://schemas.microsoft.com/office/drawing/2014/main" id="{A7F09638-F600-4AC2-8044-BAA753902861}"/>
            </a:ext>
          </a:extLst>
        </xdr:cNvPr>
        <xdr:cNvSpPr/>
      </xdr:nvSpPr>
      <xdr:spPr>
        <a:xfrm>
          <a:off x="7029450" y="103409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F75F5E8A-11A9-44A4-8C10-19BB8BA77403}"/>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D80B38B0-4D42-4DD2-867C-ABC3171780DD}"/>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AB0EA098-5495-4B19-9193-5FFDC15CE9A9}"/>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56AB650E-7925-4632-AB6C-B5C31943EA73}"/>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C46AD23C-D786-498C-AEF2-2E3AB62B0611}"/>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144644</xdr:rowOff>
    </xdr:from>
    <xdr:to>
      <xdr:col>55</xdr:col>
      <xdr:colOff>50800</xdr:colOff>
      <xdr:row>63</xdr:row>
      <xdr:rowOff>74794</xdr:rowOff>
    </xdr:to>
    <xdr:sp macro="" textlink="">
      <xdr:nvSpPr>
        <xdr:cNvPr id="228" name="楕円 227">
          <a:extLst>
            <a:ext uri="{FF2B5EF4-FFF2-40B4-BE49-F238E27FC236}">
              <a16:creationId xmlns:a16="http://schemas.microsoft.com/office/drawing/2014/main" id="{A7A565EC-EE9A-4ACC-B8BB-F1799426F72C}"/>
            </a:ext>
          </a:extLst>
        </xdr:cNvPr>
        <xdr:cNvSpPr/>
      </xdr:nvSpPr>
      <xdr:spPr>
        <a:xfrm>
          <a:off x="9398000" y="103871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123071</xdr:rowOff>
    </xdr:from>
    <xdr:ext cx="599010" cy="259045"/>
    <xdr:sp macro="" textlink="">
      <xdr:nvSpPr>
        <xdr:cNvPr id="229" name="【橋りょう・トンネル】&#10;一人当たり有形固定資産（償却資産）額該当値テキスト">
          <a:extLst>
            <a:ext uri="{FF2B5EF4-FFF2-40B4-BE49-F238E27FC236}">
              <a16:creationId xmlns:a16="http://schemas.microsoft.com/office/drawing/2014/main" id="{D9DDAE9E-16CE-4EF0-9F76-C75DFD505AE3}"/>
            </a:ext>
          </a:extLst>
        </xdr:cNvPr>
        <xdr:cNvSpPr txBox="1"/>
      </xdr:nvSpPr>
      <xdr:spPr>
        <a:xfrm>
          <a:off x="9467850" y="1036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147992</xdr:rowOff>
    </xdr:from>
    <xdr:to>
      <xdr:col>50</xdr:col>
      <xdr:colOff>165100</xdr:colOff>
      <xdr:row>63</xdr:row>
      <xdr:rowOff>78142</xdr:rowOff>
    </xdr:to>
    <xdr:sp macro="" textlink="">
      <xdr:nvSpPr>
        <xdr:cNvPr id="230" name="楕円 229">
          <a:extLst>
            <a:ext uri="{FF2B5EF4-FFF2-40B4-BE49-F238E27FC236}">
              <a16:creationId xmlns:a16="http://schemas.microsoft.com/office/drawing/2014/main" id="{099C41F9-71BC-4693-902F-CFB2D888093B}"/>
            </a:ext>
          </a:extLst>
        </xdr:cNvPr>
        <xdr:cNvSpPr/>
      </xdr:nvSpPr>
      <xdr:spPr>
        <a:xfrm>
          <a:off x="8636000" y="103905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23994</xdr:rowOff>
    </xdr:from>
    <xdr:to>
      <xdr:col>55</xdr:col>
      <xdr:colOff>0</xdr:colOff>
      <xdr:row>63</xdr:row>
      <xdr:rowOff>27342</xdr:rowOff>
    </xdr:to>
    <xdr:cxnSp macro="">
      <xdr:nvCxnSpPr>
        <xdr:cNvPr id="231" name="直線コネクタ 230">
          <a:extLst>
            <a:ext uri="{FF2B5EF4-FFF2-40B4-BE49-F238E27FC236}">
              <a16:creationId xmlns:a16="http://schemas.microsoft.com/office/drawing/2014/main" id="{23A21E42-757B-4B28-8345-D79CC5E598AA}"/>
            </a:ext>
          </a:extLst>
        </xdr:cNvPr>
        <xdr:cNvCxnSpPr/>
      </xdr:nvCxnSpPr>
      <xdr:spPr>
        <a:xfrm flipV="1">
          <a:off x="8686800" y="10431644"/>
          <a:ext cx="742950" cy="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99526</xdr:rowOff>
    </xdr:from>
    <xdr:to>
      <xdr:col>46</xdr:col>
      <xdr:colOff>38100</xdr:colOff>
      <xdr:row>63</xdr:row>
      <xdr:rowOff>29676</xdr:rowOff>
    </xdr:to>
    <xdr:sp macro="" textlink="">
      <xdr:nvSpPr>
        <xdr:cNvPr id="232" name="楕円 231">
          <a:extLst>
            <a:ext uri="{FF2B5EF4-FFF2-40B4-BE49-F238E27FC236}">
              <a16:creationId xmlns:a16="http://schemas.microsoft.com/office/drawing/2014/main" id="{57CAB3BD-88EC-49FE-A2B1-24D0C6C68147}"/>
            </a:ext>
          </a:extLst>
        </xdr:cNvPr>
        <xdr:cNvSpPr/>
      </xdr:nvSpPr>
      <xdr:spPr>
        <a:xfrm>
          <a:off x="7842250" y="103420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150326</xdr:rowOff>
    </xdr:from>
    <xdr:to>
      <xdr:col>50</xdr:col>
      <xdr:colOff>114300</xdr:colOff>
      <xdr:row>63</xdr:row>
      <xdr:rowOff>27342</xdr:rowOff>
    </xdr:to>
    <xdr:cxnSp macro="">
      <xdr:nvCxnSpPr>
        <xdr:cNvPr id="233" name="直線コネクタ 232">
          <a:extLst>
            <a:ext uri="{FF2B5EF4-FFF2-40B4-BE49-F238E27FC236}">
              <a16:creationId xmlns:a16="http://schemas.microsoft.com/office/drawing/2014/main" id="{0F0E84FC-BE51-4693-8692-B2A6E8AD340C}"/>
            </a:ext>
          </a:extLst>
        </xdr:cNvPr>
        <xdr:cNvCxnSpPr/>
      </xdr:nvCxnSpPr>
      <xdr:spPr>
        <a:xfrm>
          <a:off x="7886700" y="10392876"/>
          <a:ext cx="800100" cy="4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153308</xdr:rowOff>
    </xdr:from>
    <xdr:to>
      <xdr:col>41</xdr:col>
      <xdr:colOff>101600</xdr:colOff>
      <xdr:row>63</xdr:row>
      <xdr:rowOff>83458</xdr:rowOff>
    </xdr:to>
    <xdr:sp macro="" textlink="">
      <xdr:nvSpPr>
        <xdr:cNvPr id="234" name="楕円 233">
          <a:extLst>
            <a:ext uri="{FF2B5EF4-FFF2-40B4-BE49-F238E27FC236}">
              <a16:creationId xmlns:a16="http://schemas.microsoft.com/office/drawing/2014/main" id="{CCC7BC8D-0A69-4C67-9B33-54A76ECA1AB8}"/>
            </a:ext>
          </a:extLst>
        </xdr:cNvPr>
        <xdr:cNvSpPr/>
      </xdr:nvSpPr>
      <xdr:spPr>
        <a:xfrm>
          <a:off x="7029450" y="103958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150326</xdr:rowOff>
    </xdr:from>
    <xdr:to>
      <xdr:col>45</xdr:col>
      <xdr:colOff>177800</xdr:colOff>
      <xdr:row>63</xdr:row>
      <xdr:rowOff>32658</xdr:rowOff>
    </xdr:to>
    <xdr:cxnSp macro="">
      <xdr:nvCxnSpPr>
        <xdr:cNvPr id="235" name="直線コネクタ 234">
          <a:extLst>
            <a:ext uri="{FF2B5EF4-FFF2-40B4-BE49-F238E27FC236}">
              <a16:creationId xmlns:a16="http://schemas.microsoft.com/office/drawing/2014/main" id="{E773989C-74FE-48DD-B1FD-8E8C095FC338}"/>
            </a:ext>
          </a:extLst>
        </xdr:cNvPr>
        <xdr:cNvCxnSpPr/>
      </xdr:nvCxnSpPr>
      <xdr:spPr>
        <a:xfrm flipV="1">
          <a:off x="7080250" y="10392876"/>
          <a:ext cx="806450" cy="4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36" name="n_1aveValue【橋りょう・トンネル】&#10;一人当たり有形固定資産（償却資産）額">
          <a:extLst>
            <a:ext uri="{FF2B5EF4-FFF2-40B4-BE49-F238E27FC236}">
              <a16:creationId xmlns:a16="http://schemas.microsoft.com/office/drawing/2014/main" id="{30311A68-7259-4BC9-9413-AAEC5108A1AA}"/>
            </a:ext>
          </a:extLst>
        </xdr:cNvPr>
        <xdr:cNvSpPr txBox="1"/>
      </xdr:nvSpPr>
      <xdr:spPr>
        <a:xfrm>
          <a:off x="8367105" y="10083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37" name="n_2aveValue【橋りょう・トンネル】&#10;一人当たり有形固定資産（償却資産）額">
          <a:extLst>
            <a:ext uri="{FF2B5EF4-FFF2-40B4-BE49-F238E27FC236}">
              <a16:creationId xmlns:a16="http://schemas.microsoft.com/office/drawing/2014/main" id="{1D61F154-AAAB-41AE-A92C-9D49D71B468A}"/>
            </a:ext>
          </a:extLst>
        </xdr:cNvPr>
        <xdr:cNvSpPr txBox="1"/>
      </xdr:nvSpPr>
      <xdr:spPr>
        <a:xfrm>
          <a:off x="7567005" y="10079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45111</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id="{25E051F8-208C-4A1F-8961-2C2A46DFF562}"/>
            </a:ext>
          </a:extLst>
        </xdr:cNvPr>
        <xdr:cNvSpPr txBox="1"/>
      </xdr:nvSpPr>
      <xdr:spPr>
        <a:xfrm>
          <a:off x="6818845" y="10122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69269</xdr:rowOff>
    </xdr:from>
    <xdr:ext cx="599010" cy="259045"/>
    <xdr:sp macro="" textlink="">
      <xdr:nvSpPr>
        <xdr:cNvPr id="239" name="n_1mainValue【橋りょう・トンネル】&#10;一人当たり有形固定資産（償却資産）額">
          <a:extLst>
            <a:ext uri="{FF2B5EF4-FFF2-40B4-BE49-F238E27FC236}">
              <a16:creationId xmlns:a16="http://schemas.microsoft.com/office/drawing/2014/main" id="{3CBC6692-9924-40AB-A1FB-61C4E1413B37}"/>
            </a:ext>
          </a:extLst>
        </xdr:cNvPr>
        <xdr:cNvSpPr txBox="1"/>
      </xdr:nvSpPr>
      <xdr:spPr>
        <a:xfrm>
          <a:off x="8399995" y="10476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20803</xdr:rowOff>
    </xdr:from>
    <xdr:ext cx="599010" cy="259045"/>
    <xdr:sp macro="" textlink="">
      <xdr:nvSpPr>
        <xdr:cNvPr id="240" name="n_2mainValue【橋りょう・トンネル】&#10;一人当たり有形固定資産（償却資産）額">
          <a:extLst>
            <a:ext uri="{FF2B5EF4-FFF2-40B4-BE49-F238E27FC236}">
              <a16:creationId xmlns:a16="http://schemas.microsoft.com/office/drawing/2014/main" id="{E5592B86-8EC8-465A-BBF2-82E27FB6BB3F}"/>
            </a:ext>
          </a:extLst>
        </xdr:cNvPr>
        <xdr:cNvSpPr txBox="1"/>
      </xdr:nvSpPr>
      <xdr:spPr>
        <a:xfrm>
          <a:off x="7612595" y="104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74585</xdr:rowOff>
    </xdr:from>
    <xdr:ext cx="599010" cy="259045"/>
    <xdr:sp macro="" textlink="">
      <xdr:nvSpPr>
        <xdr:cNvPr id="241" name="n_3mainValue【橋りょう・トンネル】&#10;一人当たり有形固定資産（償却資産）額">
          <a:extLst>
            <a:ext uri="{FF2B5EF4-FFF2-40B4-BE49-F238E27FC236}">
              <a16:creationId xmlns:a16="http://schemas.microsoft.com/office/drawing/2014/main" id="{4E363C95-4572-4E86-8435-4C7BD9DC47ED}"/>
            </a:ext>
          </a:extLst>
        </xdr:cNvPr>
        <xdr:cNvSpPr txBox="1"/>
      </xdr:nvSpPr>
      <xdr:spPr>
        <a:xfrm>
          <a:off x="6818845" y="1048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73E7DFC2-3D0C-414C-B6E4-1C410B0FA1AA}"/>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3C388BBA-B3FB-42C2-8C60-4D1A102FB2E2}"/>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1BF8C505-5B95-42B1-BC42-D58B347EF24B}"/>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5D9ACFF7-5FD3-42B1-AE12-7DCE1D13CF4F}"/>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713B6FF8-87D2-42B6-BAD0-3DF063CFE273}"/>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5DBA4C23-D03F-4E71-BB57-75535510E3D1}"/>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73BBCAF8-C836-4836-AE77-D9217A1CDCB3}"/>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9FF58118-933D-4E8D-9E28-1C3E964A229A}"/>
            </a:ext>
          </a:extLst>
        </xdr:cNvPr>
        <xdr:cNvSpPr/>
      </xdr:nvSpPr>
      <xdr:spPr>
        <a:xfrm>
          <a:off x="6858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a:extLst>
            <a:ext uri="{FF2B5EF4-FFF2-40B4-BE49-F238E27FC236}">
              <a16:creationId xmlns:a16="http://schemas.microsoft.com/office/drawing/2014/main" id="{373EC422-E951-4890-8A61-562190BE971C}"/>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a:extLst>
            <a:ext uri="{FF2B5EF4-FFF2-40B4-BE49-F238E27FC236}">
              <a16:creationId xmlns:a16="http://schemas.microsoft.com/office/drawing/2014/main" id="{1A35602B-9777-4F1A-A5D9-B14D72A103C9}"/>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a:extLst>
            <a:ext uri="{FF2B5EF4-FFF2-40B4-BE49-F238E27FC236}">
              <a16:creationId xmlns:a16="http://schemas.microsoft.com/office/drawing/2014/main" id="{DB6C7440-7022-4160-B9F5-8BAC449B9C23}"/>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a:extLst>
            <a:ext uri="{FF2B5EF4-FFF2-40B4-BE49-F238E27FC236}">
              <a16:creationId xmlns:a16="http://schemas.microsoft.com/office/drawing/2014/main" id="{30ED64CB-514A-40FC-A9EA-7BC9DA2F32A3}"/>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a:extLst>
            <a:ext uri="{FF2B5EF4-FFF2-40B4-BE49-F238E27FC236}">
              <a16:creationId xmlns:a16="http://schemas.microsoft.com/office/drawing/2014/main" id="{D3797332-23AF-4FC5-8AA5-71C17DB83C34}"/>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a:extLst>
            <a:ext uri="{FF2B5EF4-FFF2-40B4-BE49-F238E27FC236}">
              <a16:creationId xmlns:a16="http://schemas.microsoft.com/office/drawing/2014/main" id="{31D4B9B3-6FC1-4A31-86B6-4F7FE56CEC2A}"/>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a:extLst>
            <a:ext uri="{FF2B5EF4-FFF2-40B4-BE49-F238E27FC236}">
              <a16:creationId xmlns:a16="http://schemas.microsoft.com/office/drawing/2014/main" id="{5F498BD7-5E45-49D3-965C-CA11C254F3A5}"/>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a:extLst>
            <a:ext uri="{FF2B5EF4-FFF2-40B4-BE49-F238E27FC236}">
              <a16:creationId xmlns:a16="http://schemas.microsoft.com/office/drawing/2014/main" id="{D3AA9C23-3AED-4522-9C00-E1A63D870A33}"/>
            </a:ext>
          </a:extLst>
        </xdr:cNvPr>
        <xdr:cNvSpPr/>
      </xdr:nvSpPr>
      <xdr:spPr>
        <a:xfrm>
          <a:off x="595630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a:extLst>
            <a:ext uri="{FF2B5EF4-FFF2-40B4-BE49-F238E27FC236}">
              <a16:creationId xmlns:a16="http://schemas.microsoft.com/office/drawing/2014/main" id="{DFBD08BC-E6FC-4EF9-8969-BDE279A4F7D6}"/>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a:extLst>
            <a:ext uri="{FF2B5EF4-FFF2-40B4-BE49-F238E27FC236}">
              <a16:creationId xmlns:a16="http://schemas.microsoft.com/office/drawing/2014/main" id="{719F1E89-279E-4096-923F-D96CC02FCC04}"/>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a:extLst>
            <a:ext uri="{FF2B5EF4-FFF2-40B4-BE49-F238E27FC236}">
              <a16:creationId xmlns:a16="http://schemas.microsoft.com/office/drawing/2014/main" id="{BB8C5AB4-932E-4667-B0F9-3A1246893991}"/>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a:extLst>
            <a:ext uri="{FF2B5EF4-FFF2-40B4-BE49-F238E27FC236}">
              <a16:creationId xmlns:a16="http://schemas.microsoft.com/office/drawing/2014/main" id="{38FDD04A-44A0-45CA-B175-EFEA1E5B4117}"/>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a:extLst>
            <a:ext uri="{FF2B5EF4-FFF2-40B4-BE49-F238E27FC236}">
              <a16:creationId xmlns:a16="http://schemas.microsoft.com/office/drawing/2014/main" id="{32229EAF-1778-4909-82F9-E8182B90BB7F}"/>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a:extLst>
            <a:ext uri="{FF2B5EF4-FFF2-40B4-BE49-F238E27FC236}">
              <a16:creationId xmlns:a16="http://schemas.microsoft.com/office/drawing/2014/main" id="{FD5D8B70-BBAD-49FD-8FC2-038D966A8513}"/>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a:extLst>
            <a:ext uri="{FF2B5EF4-FFF2-40B4-BE49-F238E27FC236}">
              <a16:creationId xmlns:a16="http://schemas.microsoft.com/office/drawing/2014/main" id="{C66C1C94-6174-44BD-877E-00AF926DA974}"/>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a:extLst>
            <a:ext uri="{FF2B5EF4-FFF2-40B4-BE49-F238E27FC236}">
              <a16:creationId xmlns:a16="http://schemas.microsoft.com/office/drawing/2014/main" id="{B26CD420-4E15-4EDB-A837-1BCA20A3A014}"/>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6" name="正方形/長方形 265">
          <a:extLst>
            <a:ext uri="{FF2B5EF4-FFF2-40B4-BE49-F238E27FC236}">
              <a16:creationId xmlns:a16="http://schemas.microsoft.com/office/drawing/2014/main" id="{5E4F7E37-8DCD-4DE6-BA4A-AEB8B744298B}"/>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7" name="正方形/長方形 266">
          <a:extLst>
            <a:ext uri="{FF2B5EF4-FFF2-40B4-BE49-F238E27FC236}">
              <a16:creationId xmlns:a16="http://schemas.microsoft.com/office/drawing/2014/main" id="{E6ED7EB3-8B06-470D-B8B2-3520E4975B14}"/>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8" name="正方形/長方形 267">
          <a:extLst>
            <a:ext uri="{FF2B5EF4-FFF2-40B4-BE49-F238E27FC236}">
              <a16:creationId xmlns:a16="http://schemas.microsoft.com/office/drawing/2014/main" id="{92BFA333-BA61-473F-B539-7F00BA39E363}"/>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9" name="正方形/長方形 268">
          <a:extLst>
            <a:ext uri="{FF2B5EF4-FFF2-40B4-BE49-F238E27FC236}">
              <a16:creationId xmlns:a16="http://schemas.microsoft.com/office/drawing/2014/main" id="{A2BCCF45-72FA-4800-9FB0-56DE10E9F2D1}"/>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0" name="正方形/長方形 269">
          <a:extLst>
            <a:ext uri="{FF2B5EF4-FFF2-40B4-BE49-F238E27FC236}">
              <a16:creationId xmlns:a16="http://schemas.microsoft.com/office/drawing/2014/main" id="{89136702-61EE-4D99-B6AD-CBDD33D4E082}"/>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1" name="正方形/長方形 270">
          <a:extLst>
            <a:ext uri="{FF2B5EF4-FFF2-40B4-BE49-F238E27FC236}">
              <a16:creationId xmlns:a16="http://schemas.microsoft.com/office/drawing/2014/main" id="{B6FDCB4B-DA0C-44B0-84BB-571F25FD5B3E}"/>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2" name="正方形/長方形 271">
          <a:extLst>
            <a:ext uri="{FF2B5EF4-FFF2-40B4-BE49-F238E27FC236}">
              <a16:creationId xmlns:a16="http://schemas.microsoft.com/office/drawing/2014/main" id="{A30E0E29-8B08-49E6-9443-81B11ACAFDEB}"/>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3" name="正方形/長方形 272">
          <a:extLst>
            <a:ext uri="{FF2B5EF4-FFF2-40B4-BE49-F238E27FC236}">
              <a16:creationId xmlns:a16="http://schemas.microsoft.com/office/drawing/2014/main" id="{BFD27E4F-43A4-49AC-92DD-082E4B9D9E78}"/>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4" name="正方形/長方形 273">
          <a:extLst>
            <a:ext uri="{FF2B5EF4-FFF2-40B4-BE49-F238E27FC236}">
              <a16:creationId xmlns:a16="http://schemas.microsoft.com/office/drawing/2014/main" id="{AD8F86DB-32C6-4B7F-A35A-4D8DD680B868}"/>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5" name="正方形/長方形 274">
          <a:extLst>
            <a:ext uri="{FF2B5EF4-FFF2-40B4-BE49-F238E27FC236}">
              <a16:creationId xmlns:a16="http://schemas.microsoft.com/office/drawing/2014/main" id="{13FE66D4-8E6D-4322-835A-9C00156B4699}"/>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6" name="正方形/長方形 275">
          <a:extLst>
            <a:ext uri="{FF2B5EF4-FFF2-40B4-BE49-F238E27FC236}">
              <a16:creationId xmlns:a16="http://schemas.microsoft.com/office/drawing/2014/main" id="{09891FC3-4776-4C9A-8AC8-9C15C792B07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7" name="正方形/長方形 276">
          <a:extLst>
            <a:ext uri="{FF2B5EF4-FFF2-40B4-BE49-F238E27FC236}">
              <a16:creationId xmlns:a16="http://schemas.microsoft.com/office/drawing/2014/main" id="{70666DD5-1759-49B7-940B-DEB6A66EC302}"/>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8" name="正方形/長方形 277">
          <a:extLst>
            <a:ext uri="{FF2B5EF4-FFF2-40B4-BE49-F238E27FC236}">
              <a16:creationId xmlns:a16="http://schemas.microsoft.com/office/drawing/2014/main" id="{BFC9828C-0040-4924-8AF6-14627685FE91}"/>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9" name="正方形/長方形 278">
          <a:extLst>
            <a:ext uri="{FF2B5EF4-FFF2-40B4-BE49-F238E27FC236}">
              <a16:creationId xmlns:a16="http://schemas.microsoft.com/office/drawing/2014/main" id="{D22C015D-0C6A-4977-BC45-F3A326548A9B}"/>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0" name="正方形/長方形 279">
          <a:extLst>
            <a:ext uri="{FF2B5EF4-FFF2-40B4-BE49-F238E27FC236}">
              <a16:creationId xmlns:a16="http://schemas.microsoft.com/office/drawing/2014/main" id="{DA1414F6-2931-4088-A2E1-E364F5F80AB5}"/>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1" name="正方形/長方形 280">
          <a:extLst>
            <a:ext uri="{FF2B5EF4-FFF2-40B4-BE49-F238E27FC236}">
              <a16:creationId xmlns:a16="http://schemas.microsoft.com/office/drawing/2014/main" id="{F20F4816-DEAF-4337-A1E8-6C590AFE96C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2" name="テキスト ボックス 281">
          <a:extLst>
            <a:ext uri="{FF2B5EF4-FFF2-40B4-BE49-F238E27FC236}">
              <a16:creationId xmlns:a16="http://schemas.microsoft.com/office/drawing/2014/main" id="{2DB6916D-9D84-472A-A2BC-05E18A2AAB56}"/>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3" name="直線コネクタ 282">
          <a:extLst>
            <a:ext uri="{FF2B5EF4-FFF2-40B4-BE49-F238E27FC236}">
              <a16:creationId xmlns:a16="http://schemas.microsoft.com/office/drawing/2014/main" id="{721453A5-6F73-4AD0-8BA8-AC150922F607}"/>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4" name="直線コネクタ 283">
          <a:extLst>
            <a:ext uri="{FF2B5EF4-FFF2-40B4-BE49-F238E27FC236}">
              <a16:creationId xmlns:a16="http://schemas.microsoft.com/office/drawing/2014/main" id="{52F8FD6A-953F-44F3-84FF-776227443663}"/>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5" name="テキスト ボックス 284">
          <a:extLst>
            <a:ext uri="{FF2B5EF4-FFF2-40B4-BE49-F238E27FC236}">
              <a16:creationId xmlns:a16="http://schemas.microsoft.com/office/drawing/2014/main" id="{36505617-B4E6-4156-9174-BB6A85D544DA}"/>
            </a:ext>
          </a:extLst>
        </xdr:cNvPr>
        <xdr:cNvSpPr txBox="1"/>
      </xdr:nvSpPr>
      <xdr:spPr>
        <a:xfrm>
          <a:off x="1090691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6" name="直線コネクタ 285">
          <a:extLst>
            <a:ext uri="{FF2B5EF4-FFF2-40B4-BE49-F238E27FC236}">
              <a16:creationId xmlns:a16="http://schemas.microsoft.com/office/drawing/2014/main" id="{6B89A6F2-57EB-4048-9014-447D927A2685}"/>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7" name="テキスト ボックス 286">
          <a:extLst>
            <a:ext uri="{FF2B5EF4-FFF2-40B4-BE49-F238E27FC236}">
              <a16:creationId xmlns:a16="http://schemas.microsoft.com/office/drawing/2014/main" id="{5F8B30CA-71F4-4892-8094-6256C5201E45}"/>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8" name="直線コネクタ 287">
          <a:extLst>
            <a:ext uri="{FF2B5EF4-FFF2-40B4-BE49-F238E27FC236}">
              <a16:creationId xmlns:a16="http://schemas.microsoft.com/office/drawing/2014/main" id="{A543934A-CA85-4222-8338-F4F3F5D9133D}"/>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9" name="テキスト ボックス 288">
          <a:extLst>
            <a:ext uri="{FF2B5EF4-FFF2-40B4-BE49-F238E27FC236}">
              <a16:creationId xmlns:a16="http://schemas.microsoft.com/office/drawing/2014/main" id="{B6D1263C-C6AC-4303-AD3B-1E4B3765D7C1}"/>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0" name="直線コネクタ 289">
          <a:extLst>
            <a:ext uri="{FF2B5EF4-FFF2-40B4-BE49-F238E27FC236}">
              <a16:creationId xmlns:a16="http://schemas.microsoft.com/office/drawing/2014/main" id="{E3E14D02-01E6-4F69-A404-3758D5F6324D}"/>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1" name="テキスト ボックス 290">
          <a:extLst>
            <a:ext uri="{FF2B5EF4-FFF2-40B4-BE49-F238E27FC236}">
              <a16:creationId xmlns:a16="http://schemas.microsoft.com/office/drawing/2014/main" id="{C6A7C06A-5AF3-4A19-94F4-BA3BE4B46325}"/>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2" name="直線コネクタ 291">
          <a:extLst>
            <a:ext uri="{FF2B5EF4-FFF2-40B4-BE49-F238E27FC236}">
              <a16:creationId xmlns:a16="http://schemas.microsoft.com/office/drawing/2014/main" id="{EE02FA18-B911-4BD4-935C-17BE578C6681}"/>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3" name="テキスト ボックス 292">
          <a:extLst>
            <a:ext uri="{FF2B5EF4-FFF2-40B4-BE49-F238E27FC236}">
              <a16:creationId xmlns:a16="http://schemas.microsoft.com/office/drawing/2014/main" id="{0AFE6CC5-7504-4011-B89B-AC5BF2D4D7C4}"/>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4" name="直線コネクタ 293">
          <a:extLst>
            <a:ext uri="{FF2B5EF4-FFF2-40B4-BE49-F238E27FC236}">
              <a16:creationId xmlns:a16="http://schemas.microsoft.com/office/drawing/2014/main" id="{9D3CE533-DD47-4B9C-9C00-2ECCA3A5AD12}"/>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5" name="テキスト ボックス 294">
          <a:extLst>
            <a:ext uri="{FF2B5EF4-FFF2-40B4-BE49-F238E27FC236}">
              <a16:creationId xmlns:a16="http://schemas.microsoft.com/office/drawing/2014/main" id="{231CCE23-4358-4819-880B-5C22017329B8}"/>
            </a:ext>
          </a:extLst>
        </xdr:cNvPr>
        <xdr:cNvSpPr txBox="1"/>
      </xdr:nvSpPr>
      <xdr:spPr>
        <a:xfrm>
          <a:off x="107977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6" name="直線コネクタ 295">
          <a:extLst>
            <a:ext uri="{FF2B5EF4-FFF2-40B4-BE49-F238E27FC236}">
              <a16:creationId xmlns:a16="http://schemas.microsoft.com/office/drawing/2014/main" id="{DD4888C4-E7A6-4AB8-8EF4-B1431A4E9337}"/>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7" name="テキスト ボックス 296">
          <a:extLst>
            <a:ext uri="{FF2B5EF4-FFF2-40B4-BE49-F238E27FC236}">
              <a16:creationId xmlns:a16="http://schemas.microsoft.com/office/drawing/2014/main" id="{A0733067-DE21-408F-8AEA-654EF6E201A9}"/>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8" name="【認定こども園・幼稚園・保育所】&#10;有形固定資産減価償却率グラフ枠">
          <a:extLst>
            <a:ext uri="{FF2B5EF4-FFF2-40B4-BE49-F238E27FC236}">
              <a16:creationId xmlns:a16="http://schemas.microsoft.com/office/drawing/2014/main" id="{190A1EE4-07BE-46D8-BE36-548E9AE3D311}"/>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299" name="直線コネクタ 298">
          <a:extLst>
            <a:ext uri="{FF2B5EF4-FFF2-40B4-BE49-F238E27FC236}">
              <a16:creationId xmlns:a16="http://schemas.microsoft.com/office/drawing/2014/main" id="{B711D114-9EDF-40A2-BAC4-465EEA46A965}"/>
            </a:ext>
          </a:extLst>
        </xdr:cNvPr>
        <xdr:cNvCxnSpPr/>
      </xdr:nvCxnSpPr>
      <xdr:spPr>
        <a:xfrm flipV="1">
          <a:off x="14699614" y="54573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00" name="【認定こども園・幼稚園・保育所】&#10;有形固定資産減価償却率最小値テキスト">
          <a:extLst>
            <a:ext uri="{FF2B5EF4-FFF2-40B4-BE49-F238E27FC236}">
              <a16:creationId xmlns:a16="http://schemas.microsoft.com/office/drawing/2014/main" id="{F1401468-80E4-4A09-8A67-D587E63E03F1}"/>
            </a:ext>
          </a:extLst>
        </xdr:cNvPr>
        <xdr:cNvSpPr txBox="1"/>
      </xdr:nvSpPr>
      <xdr:spPr>
        <a:xfrm>
          <a:off x="14738350" y="6969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01" name="直線コネクタ 300">
          <a:extLst>
            <a:ext uri="{FF2B5EF4-FFF2-40B4-BE49-F238E27FC236}">
              <a16:creationId xmlns:a16="http://schemas.microsoft.com/office/drawing/2014/main" id="{21B0C2C2-21B7-477B-AF68-4DC4845E0E28}"/>
            </a:ext>
          </a:extLst>
        </xdr:cNvPr>
        <xdr:cNvCxnSpPr/>
      </xdr:nvCxnSpPr>
      <xdr:spPr>
        <a:xfrm>
          <a:off x="14611350" y="69661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02" name="【認定こども園・幼稚園・保育所】&#10;有形固定資産減価償却率最大値テキスト">
          <a:extLst>
            <a:ext uri="{FF2B5EF4-FFF2-40B4-BE49-F238E27FC236}">
              <a16:creationId xmlns:a16="http://schemas.microsoft.com/office/drawing/2014/main" id="{5EFCD4B7-A007-406D-BA26-D37D91AF7E91}"/>
            </a:ext>
          </a:extLst>
        </xdr:cNvPr>
        <xdr:cNvSpPr txBox="1"/>
      </xdr:nvSpPr>
      <xdr:spPr>
        <a:xfrm>
          <a:off x="14738350" y="524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03" name="直線コネクタ 302">
          <a:extLst>
            <a:ext uri="{FF2B5EF4-FFF2-40B4-BE49-F238E27FC236}">
              <a16:creationId xmlns:a16="http://schemas.microsoft.com/office/drawing/2014/main" id="{436BF509-DEBE-4CD4-AD8D-DCB0156AEBCA}"/>
            </a:ext>
          </a:extLst>
        </xdr:cNvPr>
        <xdr:cNvCxnSpPr/>
      </xdr:nvCxnSpPr>
      <xdr:spPr>
        <a:xfrm>
          <a:off x="146113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04" name="【認定こども園・幼稚園・保育所】&#10;有形固定資産減価償却率平均値テキスト">
          <a:extLst>
            <a:ext uri="{FF2B5EF4-FFF2-40B4-BE49-F238E27FC236}">
              <a16:creationId xmlns:a16="http://schemas.microsoft.com/office/drawing/2014/main" id="{B2E31298-FD65-40D7-AB17-5D054E5BF48A}"/>
            </a:ext>
          </a:extLst>
        </xdr:cNvPr>
        <xdr:cNvSpPr txBox="1"/>
      </xdr:nvSpPr>
      <xdr:spPr>
        <a:xfrm>
          <a:off x="14738350" y="6112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05" name="フローチャート: 判断 304">
          <a:extLst>
            <a:ext uri="{FF2B5EF4-FFF2-40B4-BE49-F238E27FC236}">
              <a16:creationId xmlns:a16="http://schemas.microsoft.com/office/drawing/2014/main" id="{21698BE4-4F91-4A1F-9B8E-D050B82D6885}"/>
            </a:ext>
          </a:extLst>
        </xdr:cNvPr>
        <xdr:cNvSpPr/>
      </xdr:nvSpPr>
      <xdr:spPr>
        <a:xfrm>
          <a:off x="14649450" y="612738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06" name="フローチャート: 判断 305">
          <a:extLst>
            <a:ext uri="{FF2B5EF4-FFF2-40B4-BE49-F238E27FC236}">
              <a16:creationId xmlns:a16="http://schemas.microsoft.com/office/drawing/2014/main" id="{9DD328D4-0FAD-416E-93E9-3824106C0839}"/>
            </a:ext>
          </a:extLst>
        </xdr:cNvPr>
        <xdr:cNvSpPr/>
      </xdr:nvSpPr>
      <xdr:spPr>
        <a:xfrm>
          <a:off x="13887450" y="612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07" name="フローチャート: 判断 306">
          <a:extLst>
            <a:ext uri="{FF2B5EF4-FFF2-40B4-BE49-F238E27FC236}">
              <a16:creationId xmlns:a16="http://schemas.microsoft.com/office/drawing/2014/main" id="{964B0082-5F91-44BF-8640-0333A1E4E6D2}"/>
            </a:ext>
          </a:extLst>
        </xdr:cNvPr>
        <xdr:cNvSpPr/>
      </xdr:nvSpPr>
      <xdr:spPr>
        <a:xfrm>
          <a:off x="13093700" y="60814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144599</xdr:rowOff>
    </xdr:from>
    <xdr:to>
      <xdr:col>72</xdr:col>
      <xdr:colOff>38100</xdr:colOff>
      <xdr:row>37</xdr:row>
      <xdr:rowOff>74749</xdr:rowOff>
    </xdr:to>
    <xdr:sp macro="" textlink="">
      <xdr:nvSpPr>
        <xdr:cNvPr id="308" name="フローチャート: 判断 307">
          <a:extLst>
            <a:ext uri="{FF2B5EF4-FFF2-40B4-BE49-F238E27FC236}">
              <a16:creationId xmlns:a16="http://schemas.microsoft.com/office/drawing/2014/main" id="{6CFD1163-8ADC-45CE-ACDA-4F01B77C6B84}"/>
            </a:ext>
          </a:extLst>
        </xdr:cNvPr>
        <xdr:cNvSpPr/>
      </xdr:nvSpPr>
      <xdr:spPr>
        <a:xfrm>
          <a:off x="12299950" y="60945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9" name="テキスト ボックス 308">
          <a:extLst>
            <a:ext uri="{FF2B5EF4-FFF2-40B4-BE49-F238E27FC236}">
              <a16:creationId xmlns:a16="http://schemas.microsoft.com/office/drawing/2014/main" id="{FA420ACF-8A82-4FA2-A6EF-3114D36BE142}"/>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35C733A4-809B-4ADF-880C-BDC02F8E4936}"/>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DA1487FE-5F20-4AFF-A240-F5C0A32633AE}"/>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A9299E5C-23FD-4809-A6C1-7BB1665A7A47}"/>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3" name="テキスト ボックス 312">
          <a:extLst>
            <a:ext uri="{FF2B5EF4-FFF2-40B4-BE49-F238E27FC236}">
              <a16:creationId xmlns:a16="http://schemas.microsoft.com/office/drawing/2014/main" id="{B3823A76-45BF-4061-9788-00D0164068ED}"/>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144599</xdr:rowOff>
    </xdr:from>
    <xdr:to>
      <xdr:col>85</xdr:col>
      <xdr:colOff>177800</xdr:colOff>
      <xdr:row>35</xdr:row>
      <xdr:rowOff>74749</xdr:rowOff>
    </xdr:to>
    <xdr:sp macro="" textlink="">
      <xdr:nvSpPr>
        <xdr:cNvPr id="314" name="楕円 313">
          <a:extLst>
            <a:ext uri="{FF2B5EF4-FFF2-40B4-BE49-F238E27FC236}">
              <a16:creationId xmlns:a16="http://schemas.microsoft.com/office/drawing/2014/main" id="{398DCD9D-5D2A-4206-A197-45E6B253D116}"/>
            </a:ext>
          </a:extLst>
        </xdr:cNvPr>
        <xdr:cNvSpPr/>
      </xdr:nvSpPr>
      <xdr:spPr>
        <a:xfrm>
          <a:off x="14649450" y="57643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167476</xdr:rowOff>
    </xdr:from>
    <xdr:ext cx="405111" cy="259045"/>
    <xdr:sp macro="" textlink="">
      <xdr:nvSpPr>
        <xdr:cNvPr id="315" name="【認定こども園・幼稚園・保育所】&#10;有形固定資産減価償却率該当値テキスト">
          <a:extLst>
            <a:ext uri="{FF2B5EF4-FFF2-40B4-BE49-F238E27FC236}">
              <a16:creationId xmlns:a16="http://schemas.microsoft.com/office/drawing/2014/main" id="{76A7DE97-10FC-49E6-8506-FD66D326F571}"/>
            </a:ext>
          </a:extLst>
        </xdr:cNvPr>
        <xdr:cNvSpPr txBox="1"/>
      </xdr:nvSpPr>
      <xdr:spPr>
        <a:xfrm>
          <a:off x="14738350" y="5622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167458</xdr:rowOff>
    </xdr:from>
    <xdr:to>
      <xdr:col>81</xdr:col>
      <xdr:colOff>101600</xdr:colOff>
      <xdr:row>35</xdr:row>
      <xdr:rowOff>97608</xdr:rowOff>
    </xdr:to>
    <xdr:sp macro="" textlink="">
      <xdr:nvSpPr>
        <xdr:cNvPr id="316" name="楕円 315">
          <a:extLst>
            <a:ext uri="{FF2B5EF4-FFF2-40B4-BE49-F238E27FC236}">
              <a16:creationId xmlns:a16="http://schemas.microsoft.com/office/drawing/2014/main" id="{828106E4-2E15-4257-A79F-1E4894B0F64D}"/>
            </a:ext>
          </a:extLst>
        </xdr:cNvPr>
        <xdr:cNvSpPr/>
      </xdr:nvSpPr>
      <xdr:spPr>
        <a:xfrm>
          <a:off x="13887450" y="57872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23949</xdr:rowOff>
    </xdr:from>
    <xdr:to>
      <xdr:col>85</xdr:col>
      <xdr:colOff>127000</xdr:colOff>
      <xdr:row>35</xdr:row>
      <xdr:rowOff>46808</xdr:rowOff>
    </xdr:to>
    <xdr:cxnSp macro="">
      <xdr:nvCxnSpPr>
        <xdr:cNvPr id="317" name="直線コネクタ 316">
          <a:extLst>
            <a:ext uri="{FF2B5EF4-FFF2-40B4-BE49-F238E27FC236}">
              <a16:creationId xmlns:a16="http://schemas.microsoft.com/office/drawing/2014/main" id="{85238667-63F8-4DFF-BA45-ABC8A1B2D5C9}"/>
            </a:ext>
          </a:extLst>
        </xdr:cNvPr>
        <xdr:cNvCxnSpPr/>
      </xdr:nvCxnSpPr>
      <xdr:spPr>
        <a:xfrm flipV="1">
          <a:off x="13938250" y="5808799"/>
          <a:ext cx="762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71120</xdr:rowOff>
    </xdr:from>
    <xdr:to>
      <xdr:col>76</xdr:col>
      <xdr:colOff>165100</xdr:colOff>
      <xdr:row>36</xdr:row>
      <xdr:rowOff>1270</xdr:rowOff>
    </xdr:to>
    <xdr:sp macro="" textlink="">
      <xdr:nvSpPr>
        <xdr:cNvPr id="318" name="楕円 317">
          <a:extLst>
            <a:ext uri="{FF2B5EF4-FFF2-40B4-BE49-F238E27FC236}">
              <a16:creationId xmlns:a16="http://schemas.microsoft.com/office/drawing/2014/main" id="{8B686547-C60F-4FCA-929B-342DACB62436}"/>
            </a:ext>
          </a:extLst>
        </xdr:cNvPr>
        <xdr:cNvSpPr/>
      </xdr:nvSpPr>
      <xdr:spPr>
        <a:xfrm>
          <a:off x="13093700" y="58559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46808</xdr:rowOff>
    </xdr:from>
    <xdr:to>
      <xdr:col>81</xdr:col>
      <xdr:colOff>50800</xdr:colOff>
      <xdr:row>35</xdr:row>
      <xdr:rowOff>121920</xdr:rowOff>
    </xdr:to>
    <xdr:cxnSp macro="">
      <xdr:nvCxnSpPr>
        <xdr:cNvPr id="319" name="直線コネクタ 318">
          <a:extLst>
            <a:ext uri="{FF2B5EF4-FFF2-40B4-BE49-F238E27FC236}">
              <a16:creationId xmlns:a16="http://schemas.microsoft.com/office/drawing/2014/main" id="{CC8ACCEF-0441-4835-ACC9-AC08A3DF246F}"/>
            </a:ext>
          </a:extLst>
        </xdr:cNvPr>
        <xdr:cNvCxnSpPr/>
      </xdr:nvCxnSpPr>
      <xdr:spPr>
        <a:xfrm flipV="1">
          <a:off x="13144500" y="5831658"/>
          <a:ext cx="79375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82550</xdr:rowOff>
    </xdr:from>
    <xdr:to>
      <xdr:col>72</xdr:col>
      <xdr:colOff>38100</xdr:colOff>
      <xdr:row>36</xdr:row>
      <xdr:rowOff>12700</xdr:rowOff>
    </xdr:to>
    <xdr:sp macro="" textlink="">
      <xdr:nvSpPr>
        <xdr:cNvPr id="320" name="楕円 319">
          <a:extLst>
            <a:ext uri="{FF2B5EF4-FFF2-40B4-BE49-F238E27FC236}">
              <a16:creationId xmlns:a16="http://schemas.microsoft.com/office/drawing/2014/main" id="{227E89B1-CFF7-4802-87EC-8BC1D95FADF2}"/>
            </a:ext>
          </a:extLst>
        </xdr:cNvPr>
        <xdr:cNvSpPr/>
      </xdr:nvSpPr>
      <xdr:spPr>
        <a:xfrm>
          <a:off x="12299950" y="5867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121920</xdr:rowOff>
    </xdr:from>
    <xdr:to>
      <xdr:col>76</xdr:col>
      <xdr:colOff>114300</xdr:colOff>
      <xdr:row>35</xdr:row>
      <xdr:rowOff>133350</xdr:rowOff>
    </xdr:to>
    <xdr:cxnSp macro="">
      <xdr:nvCxnSpPr>
        <xdr:cNvPr id="321" name="直線コネクタ 320">
          <a:extLst>
            <a:ext uri="{FF2B5EF4-FFF2-40B4-BE49-F238E27FC236}">
              <a16:creationId xmlns:a16="http://schemas.microsoft.com/office/drawing/2014/main" id="{9CD30949-9C9D-4B82-9FD9-138687CA3573}"/>
            </a:ext>
          </a:extLst>
        </xdr:cNvPr>
        <xdr:cNvCxnSpPr/>
      </xdr:nvCxnSpPr>
      <xdr:spPr>
        <a:xfrm flipV="1">
          <a:off x="12344400" y="5906770"/>
          <a:ext cx="8001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322" name="n_1aveValue【認定こども園・幼稚園・保育所】&#10;有形固定資産減価償却率">
          <a:extLst>
            <a:ext uri="{FF2B5EF4-FFF2-40B4-BE49-F238E27FC236}">
              <a16:creationId xmlns:a16="http://schemas.microsoft.com/office/drawing/2014/main" id="{061AEAC4-764F-4726-AF65-9AABD1B0C3C9}"/>
            </a:ext>
          </a:extLst>
        </xdr:cNvPr>
        <xdr:cNvSpPr txBox="1"/>
      </xdr:nvSpPr>
      <xdr:spPr>
        <a:xfrm>
          <a:off x="13742044" y="621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323" name="n_2aveValue【認定こども園・幼稚園・保育所】&#10;有形固定資産減価償却率">
          <a:extLst>
            <a:ext uri="{FF2B5EF4-FFF2-40B4-BE49-F238E27FC236}">
              <a16:creationId xmlns:a16="http://schemas.microsoft.com/office/drawing/2014/main" id="{CDC99B31-0A25-45C3-9C72-9C6D99D12338}"/>
            </a:ext>
          </a:extLst>
        </xdr:cNvPr>
        <xdr:cNvSpPr txBox="1"/>
      </xdr:nvSpPr>
      <xdr:spPr>
        <a:xfrm>
          <a:off x="12960994" y="616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65876</xdr:rowOff>
    </xdr:from>
    <xdr:ext cx="405111" cy="259045"/>
    <xdr:sp macro="" textlink="">
      <xdr:nvSpPr>
        <xdr:cNvPr id="324" name="n_3aveValue【認定こども園・幼稚園・保育所】&#10;有形固定資産減価償却率">
          <a:extLst>
            <a:ext uri="{FF2B5EF4-FFF2-40B4-BE49-F238E27FC236}">
              <a16:creationId xmlns:a16="http://schemas.microsoft.com/office/drawing/2014/main" id="{9D1F701F-C93F-4AEA-9846-9A63E75FC96A}"/>
            </a:ext>
          </a:extLst>
        </xdr:cNvPr>
        <xdr:cNvSpPr txBox="1"/>
      </xdr:nvSpPr>
      <xdr:spPr>
        <a:xfrm>
          <a:off x="12167244" y="6180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114135</xdr:rowOff>
    </xdr:from>
    <xdr:ext cx="405111" cy="259045"/>
    <xdr:sp macro="" textlink="">
      <xdr:nvSpPr>
        <xdr:cNvPr id="325" name="n_1mainValue【認定こども園・幼稚園・保育所】&#10;有形固定資産減価償却率">
          <a:extLst>
            <a:ext uri="{FF2B5EF4-FFF2-40B4-BE49-F238E27FC236}">
              <a16:creationId xmlns:a16="http://schemas.microsoft.com/office/drawing/2014/main" id="{C54867F7-05DA-4A1A-BCEB-C94F5B3E19E4}"/>
            </a:ext>
          </a:extLst>
        </xdr:cNvPr>
        <xdr:cNvSpPr txBox="1"/>
      </xdr:nvSpPr>
      <xdr:spPr>
        <a:xfrm>
          <a:off x="137420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17797</xdr:rowOff>
    </xdr:from>
    <xdr:ext cx="405111" cy="259045"/>
    <xdr:sp macro="" textlink="">
      <xdr:nvSpPr>
        <xdr:cNvPr id="326" name="n_2mainValue【認定こども園・幼稚園・保育所】&#10;有形固定資産減価償却率">
          <a:extLst>
            <a:ext uri="{FF2B5EF4-FFF2-40B4-BE49-F238E27FC236}">
              <a16:creationId xmlns:a16="http://schemas.microsoft.com/office/drawing/2014/main" id="{A15EB84A-0F9D-450E-8D8B-1D9217036FA1}"/>
            </a:ext>
          </a:extLst>
        </xdr:cNvPr>
        <xdr:cNvSpPr txBox="1"/>
      </xdr:nvSpPr>
      <xdr:spPr>
        <a:xfrm>
          <a:off x="12960994"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29227</xdr:rowOff>
    </xdr:from>
    <xdr:ext cx="405111" cy="259045"/>
    <xdr:sp macro="" textlink="">
      <xdr:nvSpPr>
        <xdr:cNvPr id="327" name="n_3mainValue【認定こども園・幼稚園・保育所】&#10;有形固定資産減価償却率">
          <a:extLst>
            <a:ext uri="{FF2B5EF4-FFF2-40B4-BE49-F238E27FC236}">
              <a16:creationId xmlns:a16="http://schemas.microsoft.com/office/drawing/2014/main" id="{86631C23-5A40-4C32-B434-6253427355F5}"/>
            </a:ext>
          </a:extLst>
        </xdr:cNvPr>
        <xdr:cNvSpPr txBox="1"/>
      </xdr:nvSpPr>
      <xdr:spPr>
        <a:xfrm>
          <a:off x="121672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8" name="正方形/長方形 327">
          <a:extLst>
            <a:ext uri="{FF2B5EF4-FFF2-40B4-BE49-F238E27FC236}">
              <a16:creationId xmlns:a16="http://schemas.microsoft.com/office/drawing/2014/main" id="{406937FD-F923-4563-9A6D-611679434A17}"/>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9" name="正方形/長方形 328">
          <a:extLst>
            <a:ext uri="{FF2B5EF4-FFF2-40B4-BE49-F238E27FC236}">
              <a16:creationId xmlns:a16="http://schemas.microsoft.com/office/drawing/2014/main" id="{4257FD52-DD62-44BC-9D04-82B1D55E7C2C}"/>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0" name="正方形/長方形 329">
          <a:extLst>
            <a:ext uri="{FF2B5EF4-FFF2-40B4-BE49-F238E27FC236}">
              <a16:creationId xmlns:a16="http://schemas.microsoft.com/office/drawing/2014/main" id="{3DF506F1-5EB0-491E-BC9F-F47261C09CDF}"/>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1" name="正方形/長方形 330">
          <a:extLst>
            <a:ext uri="{FF2B5EF4-FFF2-40B4-BE49-F238E27FC236}">
              <a16:creationId xmlns:a16="http://schemas.microsoft.com/office/drawing/2014/main" id="{6AB67C07-638F-4971-A64E-6CA5075FA783}"/>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2" name="正方形/長方形 331">
          <a:extLst>
            <a:ext uri="{FF2B5EF4-FFF2-40B4-BE49-F238E27FC236}">
              <a16:creationId xmlns:a16="http://schemas.microsoft.com/office/drawing/2014/main" id="{2C5E53A5-E8F6-4E4A-9CBB-E0CBAF03F8DD}"/>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3" name="正方形/長方形 332">
          <a:extLst>
            <a:ext uri="{FF2B5EF4-FFF2-40B4-BE49-F238E27FC236}">
              <a16:creationId xmlns:a16="http://schemas.microsoft.com/office/drawing/2014/main" id="{1BAF38BB-1679-4622-8E6B-A56A1D8163DC}"/>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4" name="正方形/長方形 333">
          <a:extLst>
            <a:ext uri="{FF2B5EF4-FFF2-40B4-BE49-F238E27FC236}">
              <a16:creationId xmlns:a16="http://schemas.microsoft.com/office/drawing/2014/main" id="{F71584F6-8D52-4A95-9685-0C53386545C4}"/>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5" name="正方形/長方形 334">
          <a:extLst>
            <a:ext uri="{FF2B5EF4-FFF2-40B4-BE49-F238E27FC236}">
              <a16:creationId xmlns:a16="http://schemas.microsoft.com/office/drawing/2014/main" id="{DC8AB64C-4193-466E-81FC-F97200373F3B}"/>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6" name="テキスト ボックス 335">
          <a:extLst>
            <a:ext uri="{FF2B5EF4-FFF2-40B4-BE49-F238E27FC236}">
              <a16:creationId xmlns:a16="http://schemas.microsoft.com/office/drawing/2014/main" id="{925587A9-0F8B-407F-A2FD-A3AAD078558D}"/>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7" name="直線コネクタ 336">
          <a:extLst>
            <a:ext uri="{FF2B5EF4-FFF2-40B4-BE49-F238E27FC236}">
              <a16:creationId xmlns:a16="http://schemas.microsoft.com/office/drawing/2014/main" id="{C1E6A213-6241-4C39-B8AE-934544379D1F}"/>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38" name="直線コネクタ 337">
          <a:extLst>
            <a:ext uri="{FF2B5EF4-FFF2-40B4-BE49-F238E27FC236}">
              <a16:creationId xmlns:a16="http://schemas.microsoft.com/office/drawing/2014/main" id="{1B9A2865-EA9A-4EDE-872A-63ECEFAC5B52}"/>
            </a:ext>
          </a:extLst>
        </xdr:cNvPr>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39" name="テキスト ボックス 338">
          <a:extLst>
            <a:ext uri="{FF2B5EF4-FFF2-40B4-BE49-F238E27FC236}">
              <a16:creationId xmlns:a16="http://schemas.microsoft.com/office/drawing/2014/main" id="{F132A877-5566-4F32-B254-F92B3EED2AE3}"/>
            </a:ext>
          </a:extLst>
        </xdr:cNvPr>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40" name="直線コネクタ 339">
          <a:extLst>
            <a:ext uri="{FF2B5EF4-FFF2-40B4-BE49-F238E27FC236}">
              <a16:creationId xmlns:a16="http://schemas.microsoft.com/office/drawing/2014/main" id="{34DD72A4-8E63-4479-86BB-4EDECC748B38}"/>
            </a:ext>
          </a:extLst>
        </xdr:cNvPr>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41" name="テキスト ボックス 340">
          <a:extLst>
            <a:ext uri="{FF2B5EF4-FFF2-40B4-BE49-F238E27FC236}">
              <a16:creationId xmlns:a16="http://schemas.microsoft.com/office/drawing/2014/main" id="{6343C099-A17A-4B8C-92BB-3864A5D82542}"/>
            </a:ext>
          </a:extLst>
        </xdr:cNvPr>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42" name="直線コネクタ 341">
          <a:extLst>
            <a:ext uri="{FF2B5EF4-FFF2-40B4-BE49-F238E27FC236}">
              <a16:creationId xmlns:a16="http://schemas.microsoft.com/office/drawing/2014/main" id="{FE625D24-5D49-4775-B1AC-82A1A79499F5}"/>
            </a:ext>
          </a:extLst>
        </xdr:cNvPr>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43" name="テキスト ボックス 342">
          <a:extLst>
            <a:ext uri="{FF2B5EF4-FFF2-40B4-BE49-F238E27FC236}">
              <a16:creationId xmlns:a16="http://schemas.microsoft.com/office/drawing/2014/main" id="{FE9DB2AC-52AE-4B4D-A94C-22AA07A06341}"/>
            </a:ext>
          </a:extLst>
        </xdr:cNvPr>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44" name="直線コネクタ 343">
          <a:extLst>
            <a:ext uri="{FF2B5EF4-FFF2-40B4-BE49-F238E27FC236}">
              <a16:creationId xmlns:a16="http://schemas.microsoft.com/office/drawing/2014/main" id="{B56F4408-A559-4CCA-9702-704A4F755CC9}"/>
            </a:ext>
          </a:extLst>
        </xdr:cNvPr>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45" name="テキスト ボックス 344">
          <a:extLst>
            <a:ext uri="{FF2B5EF4-FFF2-40B4-BE49-F238E27FC236}">
              <a16:creationId xmlns:a16="http://schemas.microsoft.com/office/drawing/2014/main" id="{56621669-93D6-4B0E-A720-4630B613562A}"/>
            </a:ext>
          </a:extLst>
        </xdr:cNvPr>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46" name="直線コネクタ 345">
          <a:extLst>
            <a:ext uri="{FF2B5EF4-FFF2-40B4-BE49-F238E27FC236}">
              <a16:creationId xmlns:a16="http://schemas.microsoft.com/office/drawing/2014/main" id="{8AF719A9-04DB-4C9C-A4DD-B835AAB56010}"/>
            </a:ext>
          </a:extLst>
        </xdr:cNvPr>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47" name="テキスト ボックス 346">
          <a:extLst>
            <a:ext uri="{FF2B5EF4-FFF2-40B4-BE49-F238E27FC236}">
              <a16:creationId xmlns:a16="http://schemas.microsoft.com/office/drawing/2014/main" id="{AE9D50C7-A6DB-40CF-A1A9-30417212CE76}"/>
            </a:ext>
          </a:extLst>
        </xdr:cNvPr>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48" name="直線コネクタ 347">
          <a:extLst>
            <a:ext uri="{FF2B5EF4-FFF2-40B4-BE49-F238E27FC236}">
              <a16:creationId xmlns:a16="http://schemas.microsoft.com/office/drawing/2014/main" id="{185E93EB-D790-4CF7-ABB3-94656C56EEFF}"/>
            </a:ext>
          </a:extLst>
        </xdr:cNvPr>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49" name="テキスト ボックス 348">
          <a:extLst>
            <a:ext uri="{FF2B5EF4-FFF2-40B4-BE49-F238E27FC236}">
              <a16:creationId xmlns:a16="http://schemas.microsoft.com/office/drawing/2014/main" id="{BE3C64DA-F295-4350-B88D-355A49C1D597}"/>
            </a:ext>
          </a:extLst>
        </xdr:cNvPr>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0" name="直線コネクタ 349">
          <a:extLst>
            <a:ext uri="{FF2B5EF4-FFF2-40B4-BE49-F238E27FC236}">
              <a16:creationId xmlns:a16="http://schemas.microsoft.com/office/drawing/2014/main" id="{E3758263-B317-40C5-9702-09222672A61E}"/>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1" name="テキスト ボックス 350">
          <a:extLst>
            <a:ext uri="{FF2B5EF4-FFF2-40B4-BE49-F238E27FC236}">
              <a16:creationId xmlns:a16="http://schemas.microsoft.com/office/drawing/2014/main" id="{9496B697-6B08-45ED-AE69-BDC688D342F1}"/>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2" name="【認定こども園・幼稚園・保育所】&#10;一人当たり面積グラフ枠">
          <a:extLst>
            <a:ext uri="{FF2B5EF4-FFF2-40B4-BE49-F238E27FC236}">
              <a16:creationId xmlns:a16="http://schemas.microsoft.com/office/drawing/2014/main" id="{A686834A-D6F2-4E7B-9D5A-8B42095C2A1C}"/>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353" name="直線コネクタ 352">
          <a:extLst>
            <a:ext uri="{FF2B5EF4-FFF2-40B4-BE49-F238E27FC236}">
              <a16:creationId xmlns:a16="http://schemas.microsoft.com/office/drawing/2014/main" id="{C5C03B32-2BF6-4653-B576-5A5DB7D4CDCF}"/>
            </a:ext>
          </a:extLst>
        </xdr:cNvPr>
        <xdr:cNvCxnSpPr/>
      </xdr:nvCxnSpPr>
      <xdr:spPr>
        <a:xfrm flipV="1">
          <a:off x="19951064" y="5451928"/>
          <a:ext cx="0" cy="1486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354" name="【認定こども園・幼稚園・保育所】&#10;一人当たり面積最小値テキスト">
          <a:extLst>
            <a:ext uri="{FF2B5EF4-FFF2-40B4-BE49-F238E27FC236}">
              <a16:creationId xmlns:a16="http://schemas.microsoft.com/office/drawing/2014/main" id="{582D5C35-2090-45ED-93DB-AE651CA37189}"/>
            </a:ext>
          </a:extLst>
        </xdr:cNvPr>
        <xdr:cNvSpPr txBox="1"/>
      </xdr:nvSpPr>
      <xdr:spPr>
        <a:xfrm>
          <a:off x="19989800" y="6942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355" name="直線コネクタ 354">
          <a:extLst>
            <a:ext uri="{FF2B5EF4-FFF2-40B4-BE49-F238E27FC236}">
              <a16:creationId xmlns:a16="http://schemas.microsoft.com/office/drawing/2014/main" id="{73CEC526-5F83-4624-9EA4-FD463651C493}"/>
            </a:ext>
          </a:extLst>
        </xdr:cNvPr>
        <xdr:cNvCxnSpPr/>
      </xdr:nvCxnSpPr>
      <xdr:spPr>
        <a:xfrm>
          <a:off x="19881850" y="69381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356" name="【認定こども園・幼稚園・保育所】&#10;一人当たり面積最大値テキスト">
          <a:extLst>
            <a:ext uri="{FF2B5EF4-FFF2-40B4-BE49-F238E27FC236}">
              <a16:creationId xmlns:a16="http://schemas.microsoft.com/office/drawing/2014/main" id="{FF712125-B771-4FCD-A89F-629AE9AB27CA}"/>
            </a:ext>
          </a:extLst>
        </xdr:cNvPr>
        <xdr:cNvSpPr txBox="1"/>
      </xdr:nvSpPr>
      <xdr:spPr>
        <a:xfrm>
          <a:off x="19989800" y="523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357" name="直線コネクタ 356">
          <a:extLst>
            <a:ext uri="{FF2B5EF4-FFF2-40B4-BE49-F238E27FC236}">
              <a16:creationId xmlns:a16="http://schemas.microsoft.com/office/drawing/2014/main" id="{87630FC7-9B21-4C88-A9D2-968BD3E19E15}"/>
            </a:ext>
          </a:extLst>
        </xdr:cNvPr>
        <xdr:cNvCxnSpPr/>
      </xdr:nvCxnSpPr>
      <xdr:spPr>
        <a:xfrm>
          <a:off x="19881850" y="54519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358" name="【認定こども園・幼稚園・保育所】&#10;一人当たり面積平均値テキスト">
          <a:extLst>
            <a:ext uri="{FF2B5EF4-FFF2-40B4-BE49-F238E27FC236}">
              <a16:creationId xmlns:a16="http://schemas.microsoft.com/office/drawing/2014/main" id="{5F22F628-86C2-4254-AB19-027C9C1105F8}"/>
            </a:ext>
          </a:extLst>
        </xdr:cNvPr>
        <xdr:cNvSpPr txBox="1"/>
      </xdr:nvSpPr>
      <xdr:spPr>
        <a:xfrm>
          <a:off x="19989800" y="6535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359" name="フローチャート: 判断 358">
          <a:extLst>
            <a:ext uri="{FF2B5EF4-FFF2-40B4-BE49-F238E27FC236}">
              <a16:creationId xmlns:a16="http://schemas.microsoft.com/office/drawing/2014/main" id="{A53E9ECA-C048-4566-8DC0-0EF6842370FF}"/>
            </a:ext>
          </a:extLst>
        </xdr:cNvPr>
        <xdr:cNvSpPr/>
      </xdr:nvSpPr>
      <xdr:spPr>
        <a:xfrm>
          <a:off x="19900900" y="65571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360" name="フローチャート: 判断 359">
          <a:extLst>
            <a:ext uri="{FF2B5EF4-FFF2-40B4-BE49-F238E27FC236}">
              <a16:creationId xmlns:a16="http://schemas.microsoft.com/office/drawing/2014/main" id="{55B2F6E3-B0FA-445F-B01C-3332532A31C5}"/>
            </a:ext>
          </a:extLst>
        </xdr:cNvPr>
        <xdr:cNvSpPr/>
      </xdr:nvSpPr>
      <xdr:spPr>
        <a:xfrm>
          <a:off x="19157950" y="65517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361" name="フローチャート: 判断 360">
          <a:extLst>
            <a:ext uri="{FF2B5EF4-FFF2-40B4-BE49-F238E27FC236}">
              <a16:creationId xmlns:a16="http://schemas.microsoft.com/office/drawing/2014/main" id="{1E06BEA3-CBAF-444B-9BCC-F3888668DF3A}"/>
            </a:ext>
          </a:extLst>
        </xdr:cNvPr>
        <xdr:cNvSpPr/>
      </xdr:nvSpPr>
      <xdr:spPr>
        <a:xfrm>
          <a:off x="18345150" y="65800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11793</xdr:rowOff>
    </xdr:from>
    <xdr:to>
      <xdr:col>102</xdr:col>
      <xdr:colOff>165100</xdr:colOff>
      <xdr:row>39</xdr:row>
      <xdr:rowOff>113393</xdr:rowOff>
    </xdr:to>
    <xdr:sp macro="" textlink="">
      <xdr:nvSpPr>
        <xdr:cNvPr id="362" name="フローチャート: 判断 361">
          <a:extLst>
            <a:ext uri="{FF2B5EF4-FFF2-40B4-BE49-F238E27FC236}">
              <a16:creationId xmlns:a16="http://schemas.microsoft.com/office/drawing/2014/main" id="{3EF604AB-9716-41E1-93A2-3B6C63CEFF65}"/>
            </a:ext>
          </a:extLst>
        </xdr:cNvPr>
        <xdr:cNvSpPr/>
      </xdr:nvSpPr>
      <xdr:spPr>
        <a:xfrm>
          <a:off x="17551400" y="645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6FB0C52B-B036-4980-9E3E-0BE38E3722D7}"/>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F137B5A7-84C3-4D13-9AEE-E566D1C113EC}"/>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59A0701A-8401-4F90-8A33-2521396E9D05}"/>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1810941D-9F1C-4A79-B508-7A3671EABAC2}"/>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3C3F00D7-1A84-4A2B-9C84-D389AC9F9BFC}"/>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50981</xdr:rowOff>
    </xdr:from>
    <xdr:to>
      <xdr:col>116</xdr:col>
      <xdr:colOff>114300</xdr:colOff>
      <xdr:row>37</xdr:row>
      <xdr:rowOff>152581</xdr:rowOff>
    </xdr:to>
    <xdr:sp macro="" textlink="">
      <xdr:nvSpPr>
        <xdr:cNvPr id="368" name="楕円 367">
          <a:extLst>
            <a:ext uri="{FF2B5EF4-FFF2-40B4-BE49-F238E27FC236}">
              <a16:creationId xmlns:a16="http://schemas.microsoft.com/office/drawing/2014/main" id="{513E8D18-998D-4F2D-88B5-1656AC0C1DE6}"/>
            </a:ext>
          </a:extLst>
        </xdr:cNvPr>
        <xdr:cNvSpPr/>
      </xdr:nvSpPr>
      <xdr:spPr>
        <a:xfrm>
          <a:off x="19900900" y="616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73858</xdr:rowOff>
    </xdr:from>
    <xdr:ext cx="469744" cy="259045"/>
    <xdr:sp macro="" textlink="">
      <xdr:nvSpPr>
        <xdr:cNvPr id="369" name="【認定こども園・幼稚園・保育所】&#10;一人当たり面積該当値テキスト">
          <a:extLst>
            <a:ext uri="{FF2B5EF4-FFF2-40B4-BE49-F238E27FC236}">
              <a16:creationId xmlns:a16="http://schemas.microsoft.com/office/drawing/2014/main" id="{19E3F77F-A8AB-4F18-8F6C-5A6E05875351}"/>
            </a:ext>
          </a:extLst>
        </xdr:cNvPr>
        <xdr:cNvSpPr txBox="1"/>
      </xdr:nvSpPr>
      <xdr:spPr>
        <a:xfrm>
          <a:off x="19989800" y="60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70576</xdr:rowOff>
    </xdr:from>
    <xdr:to>
      <xdr:col>112</xdr:col>
      <xdr:colOff>38100</xdr:colOff>
      <xdr:row>38</xdr:row>
      <xdr:rowOff>726</xdr:rowOff>
    </xdr:to>
    <xdr:sp macro="" textlink="">
      <xdr:nvSpPr>
        <xdr:cNvPr id="370" name="楕円 369">
          <a:extLst>
            <a:ext uri="{FF2B5EF4-FFF2-40B4-BE49-F238E27FC236}">
              <a16:creationId xmlns:a16="http://schemas.microsoft.com/office/drawing/2014/main" id="{8804A9A1-7FC3-4F1A-ADB6-4E05F3737A25}"/>
            </a:ext>
          </a:extLst>
        </xdr:cNvPr>
        <xdr:cNvSpPr/>
      </xdr:nvSpPr>
      <xdr:spPr>
        <a:xfrm>
          <a:off x="19157950" y="61856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101781</xdr:rowOff>
    </xdr:from>
    <xdr:to>
      <xdr:col>116</xdr:col>
      <xdr:colOff>63500</xdr:colOff>
      <xdr:row>37</xdr:row>
      <xdr:rowOff>121376</xdr:rowOff>
    </xdr:to>
    <xdr:cxnSp macro="">
      <xdr:nvCxnSpPr>
        <xdr:cNvPr id="371" name="直線コネクタ 370">
          <a:extLst>
            <a:ext uri="{FF2B5EF4-FFF2-40B4-BE49-F238E27FC236}">
              <a16:creationId xmlns:a16="http://schemas.microsoft.com/office/drawing/2014/main" id="{6FC8DC35-896C-43D7-B863-D8341DAE2C09}"/>
            </a:ext>
          </a:extLst>
        </xdr:cNvPr>
        <xdr:cNvCxnSpPr/>
      </xdr:nvCxnSpPr>
      <xdr:spPr>
        <a:xfrm flipV="1">
          <a:off x="19202400" y="6216831"/>
          <a:ext cx="7493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67854</xdr:rowOff>
    </xdr:from>
    <xdr:to>
      <xdr:col>107</xdr:col>
      <xdr:colOff>101600</xdr:colOff>
      <xdr:row>38</xdr:row>
      <xdr:rowOff>169454</xdr:rowOff>
    </xdr:to>
    <xdr:sp macro="" textlink="">
      <xdr:nvSpPr>
        <xdr:cNvPr id="372" name="楕円 371">
          <a:extLst>
            <a:ext uri="{FF2B5EF4-FFF2-40B4-BE49-F238E27FC236}">
              <a16:creationId xmlns:a16="http://schemas.microsoft.com/office/drawing/2014/main" id="{210AE89B-D0C3-444F-B767-EDF3414C99F8}"/>
            </a:ext>
          </a:extLst>
        </xdr:cNvPr>
        <xdr:cNvSpPr/>
      </xdr:nvSpPr>
      <xdr:spPr>
        <a:xfrm>
          <a:off x="18345150" y="63480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121376</xdr:rowOff>
    </xdr:from>
    <xdr:to>
      <xdr:col>111</xdr:col>
      <xdr:colOff>177800</xdr:colOff>
      <xdr:row>38</xdr:row>
      <xdr:rowOff>118654</xdr:rowOff>
    </xdr:to>
    <xdr:cxnSp macro="">
      <xdr:nvCxnSpPr>
        <xdr:cNvPr id="373" name="直線コネクタ 372">
          <a:extLst>
            <a:ext uri="{FF2B5EF4-FFF2-40B4-BE49-F238E27FC236}">
              <a16:creationId xmlns:a16="http://schemas.microsoft.com/office/drawing/2014/main" id="{2E01714E-3A9E-4C08-BCA1-355DF9EAA7C7}"/>
            </a:ext>
          </a:extLst>
        </xdr:cNvPr>
        <xdr:cNvCxnSpPr/>
      </xdr:nvCxnSpPr>
      <xdr:spPr>
        <a:xfrm flipV="1">
          <a:off x="18395950" y="6236426"/>
          <a:ext cx="806450" cy="16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101056</xdr:rowOff>
    </xdr:from>
    <xdr:to>
      <xdr:col>102</xdr:col>
      <xdr:colOff>165100</xdr:colOff>
      <xdr:row>38</xdr:row>
      <xdr:rowOff>31206</xdr:rowOff>
    </xdr:to>
    <xdr:sp macro="" textlink="">
      <xdr:nvSpPr>
        <xdr:cNvPr id="374" name="楕円 373">
          <a:extLst>
            <a:ext uri="{FF2B5EF4-FFF2-40B4-BE49-F238E27FC236}">
              <a16:creationId xmlns:a16="http://schemas.microsoft.com/office/drawing/2014/main" id="{51570330-DC38-4CA9-8A45-632965AF8E8B}"/>
            </a:ext>
          </a:extLst>
        </xdr:cNvPr>
        <xdr:cNvSpPr/>
      </xdr:nvSpPr>
      <xdr:spPr>
        <a:xfrm>
          <a:off x="17551400" y="62161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151856</xdr:rowOff>
    </xdr:from>
    <xdr:to>
      <xdr:col>107</xdr:col>
      <xdr:colOff>50800</xdr:colOff>
      <xdr:row>38</xdr:row>
      <xdr:rowOff>118654</xdr:rowOff>
    </xdr:to>
    <xdr:cxnSp macro="">
      <xdr:nvCxnSpPr>
        <xdr:cNvPr id="375" name="直線コネクタ 374">
          <a:extLst>
            <a:ext uri="{FF2B5EF4-FFF2-40B4-BE49-F238E27FC236}">
              <a16:creationId xmlns:a16="http://schemas.microsoft.com/office/drawing/2014/main" id="{627B98DE-63DC-4956-AFA4-0F6C95C97641}"/>
            </a:ext>
          </a:extLst>
        </xdr:cNvPr>
        <xdr:cNvCxnSpPr/>
      </xdr:nvCxnSpPr>
      <xdr:spPr>
        <a:xfrm>
          <a:off x="17602200" y="6266906"/>
          <a:ext cx="793750" cy="13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27776</xdr:rowOff>
    </xdr:from>
    <xdr:ext cx="469744" cy="259045"/>
    <xdr:sp macro="" textlink="">
      <xdr:nvSpPr>
        <xdr:cNvPr id="376" name="n_1aveValue【認定こども園・幼稚園・保育所】&#10;一人当たり面積">
          <a:extLst>
            <a:ext uri="{FF2B5EF4-FFF2-40B4-BE49-F238E27FC236}">
              <a16:creationId xmlns:a16="http://schemas.microsoft.com/office/drawing/2014/main" id="{5666C748-AA25-4B44-AD36-545412817D5B}"/>
            </a:ext>
          </a:extLst>
        </xdr:cNvPr>
        <xdr:cNvSpPr txBox="1"/>
      </xdr:nvSpPr>
      <xdr:spPr>
        <a:xfrm>
          <a:off x="18980227" y="663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56078</xdr:rowOff>
    </xdr:from>
    <xdr:ext cx="469744" cy="259045"/>
    <xdr:sp macro="" textlink="">
      <xdr:nvSpPr>
        <xdr:cNvPr id="377" name="n_2aveValue【認定こども園・幼稚園・保育所】&#10;一人当たり面積">
          <a:extLst>
            <a:ext uri="{FF2B5EF4-FFF2-40B4-BE49-F238E27FC236}">
              <a16:creationId xmlns:a16="http://schemas.microsoft.com/office/drawing/2014/main" id="{BA89A7C7-72CA-412B-B35B-9CBD2AD6A390}"/>
            </a:ext>
          </a:extLst>
        </xdr:cNvPr>
        <xdr:cNvSpPr txBox="1"/>
      </xdr:nvSpPr>
      <xdr:spPr>
        <a:xfrm>
          <a:off x="18180127" y="666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104520</xdr:rowOff>
    </xdr:from>
    <xdr:ext cx="469744" cy="259045"/>
    <xdr:sp macro="" textlink="">
      <xdr:nvSpPr>
        <xdr:cNvPr id="378" name="n_3aveValue【認定こども園・幼稚園・保育所】&#10;一人当たり面積">
          <a:extLst>
            <a:ext uri="{FF2B5EF4-FFF2-40B4-BE49-F238E27FC236}">
              <a16:creationId xmlns:a16="http://schemas.microsoft.com/office/drawing/2014/main" id="{E8913546-086E-4549-89B6-6155D5102276}"/>
            </a:ext>
          </a:extLst>
        </xdr:cNvPr>
        <xdr:cNvSpPr txBox="1"/>
      </xdr:nvSpPr>
      <xdr:spPr>
        <a:xfrm>
          <a:off x="17386377"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17253</xdr:rowOff>
    </xdr:from>
    <xdr:ext cx="469744" cy="259045"/>
    <xdr:sp macro="" textlink="">
      <xdr:nvSpPr>
        <xdr:cNvPr id="379" name="n_1mainValue【認定こども園・幼稚園・保育所】&#10;一人当たり面積">
          <a:extLst>
            <a:ext uri="{FF2B5EF4-FFF2-40B4-BE49-F238E27FC236}">
              <a16:creationId xmlns:a16="http://schemas.microsoft.com/office/drawing/2014/main" id="{748C815C-0C69-4A8E-B9CE-C34BC8ABD92D}"/>
            </a:ext>
          </a:extLst>
        </xdr:cNvPr>
        <xdr:cNvSpPr txBox="1"/>
      </xdr:nvSpPr>
      <xdr:spPr>
        <a:xfrm>
          <a:off x="18980227" y="596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14531</xdr:rowOff>
    </xdr:from>
    <xdr:ext cx="469744" cy="259045"/>
    <xdr:sp macro="" textlink="">
      <xdr:nvSpPr>
        <xdr:cNvPr id="380" name="n_2mainValue【認定こども園・幼稚園・保育所】&#10;一人当たり面積">
          <a:extLst>
            <a:ext uri="{FF2B5EF4-FFF2-40B4-BE49-F238E27FC236}">
              <a16:creationId xmlns:a16="http://schemas.microsoft.com/office/drawing/2014/main" id="{D8044F80-83C8-42A1-B92E-D07996A0A34D}"/>
            </a:ext>
          </a:extLst>
        </xdr:cNvPr>
        <xdr:cNvSpPr txBox="1"/>
      </xdr:nvSpPr>
      <xdr:spPr>
        <a:xfrm>
          <a:off x="18180127" y="612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47733</xdr:rowOff>
    </xdr:from>
    <xdr:ext cx="469744" cy="259045"/>
    <xdr:sp macro="" textlink="">
      <xdr:nvSpPr>
        <xdr:cNvPr id="381" name="n_3mainValue【認定こども園・幼稚園・保育所】&#10;一人当たり面積">
          <a:extLst>
            <a:ext uri="{FF2B5EF4-FFF2-40B4-BE49-F238E27FC236}">
              <a16:creationId xmlns:a16="http://schemas.microsoft.com/office/drawing/2014/main" id="{90353FA3-A2F2-4267-9F3D-C6D33E5BBFA9}"/>
            </a:ext>
          </a:extLst>
        </xdr:cNvPr>
        <xdr:cNvSpPr txBox="1"/>
      </xdr:nvSpPr>
      <xdr:spPr>
        <a:xfrm>
          <a:off x="17386377" y="599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a:extLst>
            <a:ext uri="{FF2B5EF4-FFF2-40B4-BE49-F238E27FC236}">
              <a16:creationId xmlns:a16="http://schemas.microsoft.com/office/drawing/2014/main" id="{51928F8D-012B-4114-8104-7A6E957EFD73}"/>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a:extLst>
            <a:ext uri="{FF2B5EF4-FFF2-40B4-BE49-F238E27FC236}">
              <a16:creationId xmlns:a16="http://schemas.microsoft.com/office/drawing/2014/main" id="{F72C8FD7-0088-45FE-8739-08B73534E20F}"/>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a:extLst>
            <a:ext uri="{FF2B5EF4-FFF2-40B4-BE49-F238E27FC236}">
              <a16:creationId xmlns:a16="http://schemas.microsoft.com/office/drawing/2014/main" id="{B98C6F83-F00D-4FBD-B5D9-090A24A44544}"/>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a:extLst>
            <a:ext uri="{FF2B5EF4-FFF2-40B4-BE49-F238E27FC236}">
              <a16:creationId xmlns:a16="http://schemas.microsoft.com/office/drawing/2014/main" id="{7241E87C-2C17-4FC7-A500-E77754125BE7}"/>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a:extLst>
            <a:ext uri="{FF2B5EF4-FFF2-40B4-BE49-F238E27FC236}">
              <a16:creationId xmlns:a16="http://schemas.microsoft.com/office/drawing/2014/main" id="{0C7C8FE4-07DA-463B-9EF7-92036F526B82}"/>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a:extLst>
            <a:ext uri="{FF2B5EF4-FFF2-40B4-BE49-F238E27FC236}">
              <a16:creationId xmlns:a16="http://schemas.microsoft.com/office/drawing/2014/main" id="{0D5C19D3-56B2-414A-BC45-959CF2CF5CB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a:extLst>
            <a:ext uri="{FF2B5EF4-FFF2-40B4-BE49-F238E27FC236}">
              <a16:creationId xmlns:a16="http://schemas.microsoft.com/office/drawing/2014/main" id="{A969BAD0-925B-4A23-9250-3859CE33B6FF}"/>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a:extLst>
            <a:ext uri="{FF2B5EF4-FFF2-40B4-BE49-F238E27FC236}">
              <a16:creationId xmlns:a16="http://schemas.microsoft.com/office/drawing/2014/main" id="{06E46207-8320-434F-8D3B-3E390464EF79}"/>
            </a:ext>
          </a:extLst>
        </xdr:cNvPr>
        <xdr:cNvSpPr/>
      </xdr:nvSpPr>
      <xdr:spPr>
        <a:xfrm>
          <a:off x="1120775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90" name="正方形/長方形 389">
          <a:extLst>
            <a:ext uri="{FF2B5EF4-FFF2-40B4-BE49-F238E27FC236}">
              <a16:creationId xmlns:a16="http://schemas.microsoft.com/office/drawing/2014/main" id="{4DEBA8A3-0978-4F01-8AD0-26F2C1E0C9A9}"/>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1" name="正方形/長方形 390">
          <a:extLst>
            <a:ext uri="{FF2B5EF4-FFF2-40B4-BE49-F238E27FC236}">
              <a16:creationId xmlns:a16="http://schemas.microsoft.com/office/drawing/2014/main" id="{0F0FF0B4-0B5F-4D5E-A756-79A70FDCAEC5}"/>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2" name="正方形/長方形 391">
          <a:extLst>
            <a:ext uri="{FF2B5EF4-FFF2-40B4-BE49-F238E27FC236}">
              <a16:creationId xmlns:a16="http://schemas.microsoft.com/office/drawing/2014/main" id="{70930215-9F15-4796-8068-4286CFAA75DD}"/>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3" name="正方形/長方形 392">
          <a:extLst>
            <a:ext uri="{FF2B5EF4-FFF2-40B4-BE49-F238E27FC236}">
              <a16:creationId xmlns:a16="http://schemas.microsoft.com/office/drawing/2014/main" id="{C4C97B2D-A516-4644-AD6D-323A14AA812D}"/>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4" name="正方形/長方形 393">
          <a:extLst>
            <a:ext uri="{FF2B5EF4-FFF2-40B4-BE49-F238E27FC236}">
              <a16:creationId xmlns:a16="http://schemas.microsoft.com/office/drawing/2014/main" id="{5C35744F-E54D-451A-A32D-A89582781927}"/>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5" name="正方形/長方形 394">
          <a:extLst>
            <a:ext uri="{FF2B5EF4-FFF2-40B4-BE49-F238E27FC236}">
              <a16:creationId xmlns:a16="http://schemas.microsoft.com/office/drawing/2014/main" id="{09632093-1B18-4E46-8E7A-1136835F500D}"/>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6" name="正方形/長方形 395">
          <a:extLst>
            <a:ext uri="{FF2B5EF4-FFF2-40B4-BE49-F238E27FC236}">
              <a16:creationId xmlns:a16="http://schemas.microsoft.com/office/drawing/2014/main" id="{EE7A554C-34C5-4D38-B21C-B3EDD448B8D2}"/>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7" name="正方形/長方形 396">
          <a:extLst>
            <a:ext uri="{FF2B5EF4-FFF2-40B4-BE49-F238E27FC236}">
              <a16:creationId xmlns:a16="http://schemas.microsoft.com/office/drawing/2014/main" id="{BD982276-C10C-42E7-BBC0-460E9064230F}"/>
            </a:ext>
          </a:extLst>
        </xdr:cNvPr>
        <xdr:cNvSpPr/>
      </xdr:nvSpPr>
      <xdr:spPr>
        <a:xfrm>
          <a:off x="164592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8" name="正方形/長方形 397">
          <a:extLst>
            <a:ext uri="{FF2B5EF4-FFF2-40B4-BE49-F238E27FC236}">
              <a16:creationId xmlns:a16="http://schemas.microsoft.com/office/drawing/2014/main" id="{4BF80FB2-4CAC-4604-A7B3-63875D0FF28A}"/>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9" name="正方形/長方形 398">
          <a:extLst>
            <a:ext uri="{FF2B5EF4-FFF2-40B4-BE49-F238E27FC236}">
              <a16:creationId xmlns:a16="http://schemas.microsoft.com/office/drawing/2014/main" id="{D8D356BD-3FE8-4F5A-8318-AA37A9FFA4D9}"/>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0" name="正方形/長方形 399">
          <a:extLst>
            <a:ext uri="{FF2B5EF4-FFF2-40B4-BE49-F238E27FC236}">
              <a16:creationId xmlns:a16="http://schemas.microsoft.com/office/drawing/2014/main" id="{87128AAD-A207-4AB8-A4AF-BFD0BABFD2E6}"/>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1" name="正方形/長方形 400">
          <a:extLst>
            <a:ext uri="{FF2B5EF4-FFF2-40B4-BE49-F238E27FC236}">
              <a16:creationId xmlns:a16="http://schemas.microsoft.com/office/drawing/2014/main" id="{623EBF1C-6C6A-4461-BFD3-F18F230D3504}"/>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2" name="正方形/長方形 401">
          <a:extLst>
            <a:ext uri="{FF2B5EF4-FFF2-40B4-BE49-F238E27FC236}">
              <a16:creationId xmlns:a16="http://schemas.microsoft.com/office/drawing/2014/main" id="{B5446D0A-F8F2-45CC-AC3A-402292258DDC}"/>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3" name="正方形/長方形 402">
          <a:extLst>
            <a:ext uri="{FF2B5EF4-FFF2-40B4-BE49-F238E27FC236}">
              <a16:creationId xmlns:a16="http://schemas.microsoft.com/office/drawing/2014/main" id="{3DF2D7F5-6530-4B96-A92A-5805510F9019}"/>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4" name="正方形/長方形 403">
          <a:extLst>
            <a:ext uri="{FF2B5EF4-FFF2-40B4-BE49-F238E27FC236}">
              <a16:creationId xmlns:a16="http://schemas.microsoft.com/office/drawing/2014/main" id="{3C3C9F01-9700-4F7C-B2D2-8457E59F16AA}"/>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5" name="正方形/長方形 404">
          <a:extLst>
            <a:ext uri="{FF2B5EF4-FFF2-40B4-BE49-F238E27FC236}">
              <a16:creationId xmlns:a16="http://schemas.microsoft.com/office/drawing/2014/main" id="{1578D375-4EA0-4DB4-AF1D-919AA1F91F91}"/>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06" name="正方形/長方形 405">
          <a:extLst>
            <a:ext uri="{FF2B5EF4-FFF2-40B4-BE49-F238E27FC236}">
              <a16:creationId xmlns:a16="http://schemas.microsoft.com/office/drawing/2014/main" id="{44E1759E-EF31-4188-9475-0E4C1E9BD1DE}"/>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7" name="正方形/長方形 406">
          <a:extLst>
            <a:ext uri="{FF2B5EF4-FFF2-40B4-BE49-F238E27FC236}">
              <a16:creationId xmlns:a16="http://schemas.microsoft.com/office/drawing/2014/main" id="{E9EF79D6-05E9-42C7-A5AC-295649E9A23F}"/>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8" name="正方形/長方形 407">
          <a:extLst>
            <a:ext uri="{FF2B5EF4-FFF2-40B4-BE49-F238E27FC236}">
              <a16:creationId xmlns:a16="http://schemas.microsoft.com/office/drawing/2014/main" id="{CFF4919B-5484-447E-A150-2F24EF1D42A9}"/>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9" name="正方形/長方形 408">
          <a:extLst>
            <a:ext uri="{FF2B5EF4-FFF2-40B4-BE49-F238E27FC236}">
              <a16:creationId xmlns:a16="http://schemas.microsoft.com/office/drawing/2014/main" id="{51B43AC0-705A-44A9-B69A-0B3E7BE72A2D}"/>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0" name="正方形/長方形 409">
          <a:extLst>
            <a:ext uri="{FF2B5EF4-FFF2-40B4-BE49-F238E27FC236}">
              <a16:creationId xmlns:a16="http://schemas.microsoft.com/office/drawing/2014/main" id="{6586818D-F2D1-4C6B-B8CB-827EEE43509A}"/>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1" name="正方形/長方形 410">
          <a:extLst>
            <a:ext uri="{FF2B5EF4-FFF2-40B4-BE49-F238E27FC236}">
              <a16:creationId xmlns:a16="http://schemas.microsoft.com/office/drawing/2014/main" id="{0D84C7EE-DA60-40C8-95D7-6DE4FD7769A9}"/>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2" name="正方形/長方形 411">
          <a:extLst>
            <a:ext uri="{FF2B5EF4-FFF2-40B4-BE49-F238E27FC236}">
              <a16:creationId xmlns:a16="http://schemas.microsoft.com/office/drawing/2014/main" id="{4982F4A7-9577-4C9D-AE4B-2AD984A10F3C}"/>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3" name="正方形/長方形 412">
          <a:extLst>
            <a:ext uri="{FF2B5EF4-FFF2-40B4-BE49-F238E27FC236}">
              <a16:creationId xmlns:a16="http://schemas.microsoft.com/office/drawing/2014/main" id="{9EA9E0E3-A661-45D3-97BB-62463AE48C8D}"/>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14" name="正方形/長方形 413">
          <a:extLst>
            <a:ext uri="{FF2B5EF4-FFF2-40B4-BE49-F238E27FC236}">
              <a16:creationId xmlns:a16="http://schemas.microsoft.com/office/drawing/2014/main" id="{469A6ABD-246F-41C9-8BF1-608DDE5868B9}"/>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5" name="正方形/長方形 414">
          <a:extLst>
            <a:ext uri="{FF2B5EF4-FFF2-40B4-BE49-F238E27FC236}">
              <a16:creationId xmlns:a16="http://schemas.microsoft.com/office/drawing/2014/main" id="{EB8D2A48-BE25-4803-828C-3B837F4093B1}"/>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6" name="正方形/長方形 415">
          <a:extLst>
            <a:ext uri="{FF2B5EF4-FFF2-40B4-BE49-F238E27FC236}">
              <a16:creationId xmlns:a16="http://schemas.microsoft.com/office/drawing/2014/main" id="{DB0B2077-5B1A-4C53-B877-DBA8CB0E77C9}"/>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7" name="正方形/長方形 416">
          <a:extLst>
            <a:ext uri="{FF2B5EF4-FFF2-40B4-BE49-F238E27FC236}">
              <a16:creationId xmlns:a16="http://schemas.microsoft.com/office/drawing/2014/main" id="{0D6E6413-DF5C-4D02-A3DD-C6C913D4E9C4}"/>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8" name="正方形/長方形 417">
          <a:extLst>
            <a:ext uri="{FF2B5EF4-FFF2-40B4-BE49-F238E27FC236}">
              <a16:creationId xmlns:a16="http://schemas.microsoft.com/office/drawing/2014/main" id="{C6B86326-9E8C-472F-853D-766B6998DFF4}"/>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9" name="正方形/長方形 418">
          <a:extLst>
            <a:ext uri="{FF2B5EF4-FFF2-40B4-BE49-F238E27FC236}">
              <a16:creationId xmlns:a16="http://schemas.microsoft.com/office/drawing/2014/main" id="{82499F7F-ECD2-4266-B7B5-580D109772C4}"/>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0" name="正方形/長方形 419">
          <a:extLst>
            <a:ext uri="{FF2B5EF4-FFF2-40B4-BE49-F238E27FC236}">
              <a16:creationId xmlns:a16="http://schemas.microsoft.com/office/drawing/2014/main" id="{2B3F7421-A40C-44B3-A659-A04293468B92}"/>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1" name="正方形/長方形 420">
          <a:extLst>
            <a:ext uri="{FF2B5EF4-FFF2-40B4-BE49-F238E27FC236}">
              <a16:creationId xmlns:a16="http://schemas.microsoft.com/office/drawing/2014/main" id="{420574A4-8F78-4E17-A782-D323A73CCA06}"/>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2" name="テキスト ボックス 421">
          <a:extLst>
            <a:ext uri="{FF2B5EF4-FFF2-40B4-BE49-F238E27FC236}">
              <a16:creationId xmlns:a16="http://schemas.microsoft.com/office/drawing/2014/main" id="{ABE41217-B902-4F57-8E5B-98DC9707B452}"/>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3" name="直線コネクタ 422">
          <a:extLst>
            <a:ext uri="{FF2B5EF4-FFF2-40B4-BE49-F238E27FC236}">
              <a16:creationId xmlns:a16="http://schemas.microsoft.com/office/drawing/2014/main" id="{3403C0B3-5A96-44C7-AB82-B09EBF80EE4B}"/>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24" name="直線コネクタ 423">
          <a:extLst>
            <a:ext uri="{FF2B5EF4-FFF2-40B4-BE49-F238E27FC236}">
              <a16:creationId xmlns:a16="http://schemas.microsoft.com/office/drawing/2014/main" id="{1AE35D0D-C78A-4AC3-B56C-656F77B39AC6}"/>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25" name="テキスト ボックス 424">
          <a:extLst>
            <a:ext uri="{FF2B5EF4-FFF2-40B4-BE49-F238E27FC236}">
              <a16:creationId xmlns:a16="http://schemas.microsoft.com/office/drawing/2014/main" id="{0A7C8B6A-DAC9-4793-9406-96FE29DF9D84}"/>
            </a:ext>
          </a:extLst>
        </xdr:cNvPr>
        <xdr:cNvSpPr txBox="1"/>
      </xdr:nvSpPr>
      <xdr:spPr>
        <a:xfrm>
          <a:off x="1090691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26" name="直線コネクタ 425">
          <a:extLst>
            <a:ext uri="{FF2B5EF4-FFF2-40B4-BE49-F238E27FC236}">
              <a16:creationId xmlns:a16="http://schemas.microsoft.com/office/drawing/2014/main" id="{5F2F9C6E-0E1E-4EC9-B079-BDB2C98037BF}"/>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27" name="テキスト ボックス 426">
          <a:extLst>
            <a:ext uri="{FF2B5EF4-FFF2-40B4-BE49-F238E27FC236}">
              <a16:creationId xmlns:a16="http://schemas.microsoft.com/office/drawing/2014/main" id="{85FF4C01-3BCE-4E8F-8764-C69236E9FE48}"/>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28" name="直線コネクタ 427">
          <a:extLst>
            <a:ext uri="{FF2B5EF4-FFF2-40B4-BE49-F238E27FC236}">
              <a16:creationId xmlns:a16="http://schemas.microsoft.com/office/drawing/2014/main" id="{44F6473B-4ACC-4A54-8063-996DD31461A0}"/>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29" name="テキスト ボックス 428">
          <a:extLst>
            <a:ext uri="{FF2B5EF4-FFF2-40B4-BE49-F238E27FC236}">
              <a16:creationId xmlns:a16="http://schemas.microsoft.com/office/drawing/2014/main" id="{18ECB1F1-96A6-4AB3-B799-6465938678B8}"/>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30" name="直線コネクタ 429">
          <a:extLst>
            <a:ext uri="{FF2B5EF4-FFF2-40B4-BE49-F238E27FC236}">
              <a16:creationId xmlns:a16="http://schemas.microsoft.com/office/drawing/2014/main" id="{087CD798-C34E-4692-8747-4E2605148D8D}"/>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31" name="テキスト ボックス 430">
          <a:extLst>
            <a:ext uri="{FF2B5EF4-FFF2-40B4-BE49-F238E27FC236}">
              <a16:creationId xmlns:a16="http://schemas.microsoft.com/office/drawing/2014/main" id="{58FBCD4B-429B-4CE3-9168-79B958086B48}"/>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32" name="直線コネクタ 431">
          <a:extLst>
            <a:ext uri="{FF2B5EF4-FFF2-40B4-BE49-F238E27FC236}">
              <a16:creationId xmlns:a16="http://schemas.microsoft.com/office/drawing/2014/main" id="{47F5A43B-1FDA-4D15-BB0A-30D5A8AC2796}"/>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33" name="テキスト ボックス 432">
          <a:extLst>
            <a:ext uri="{FF2B5EF4-FFF2-40B4-BE49-F238E27FC236}">
              <a16:creationId xmlns:a16="http://schemas.microsoft.com/office/drawing/2014/main" id="{17617DA1-9286-4DC3-8CB8-0A8CF474E88A}"/>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34" name="直線コネクタ 433">
          <a:extLst>
            <a:ext uri="{FF2B5EF4-FFF2-40B4-BE49-F238E27FC236}">
              <a16:creationId xmlns:a16="http://schemas.microsoft.com/office/drawing/2014/main" id="{42979297-4D55-42C9-A10A-BFC07C115E51}"/>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35" name="テキスト ボックス 434">
          <a:extLst>
            <a:ext uri="{FF2B5EF4-FFF2-40B4-BE49-F238E27FC236}">
              <a16:creationId xmlns:a16="http://schemas.microsoft.com/office/drawing/2014/main" id="{CD24B3A5-F750-4333-9073-FD9D3671E2ED}"/>
            </a:ext>
          </a:extLst>
        </xdr:cNvPr>
        <xdr:cNvSpPr txBox="1"/>
      </xdr:nvSpPr>
      <xdr:spPr>
        <a:xfrm>
          <a:off x="107977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6" name="直線コネクタ 435">
          <a:extLst>
            <a:ext uri="{FF2B5EF4-FFF2-40B4-BE49-F238E27FC236}">
              <a16:creationId xmlns:a16="http://schemas.microsoft.com/office/drawing/2014/main" id="{BD2FAF67-681A-4D40-AA23-09C4339A961E}"/>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37" name="テキスト ボックス 436">
          <a:extLst>
            <a:ext uri="{FF2B5EF4-FFF2-40B4-BE49-F238E27FC236}">
              <a16:creationId xmlns:a16="http://schemas.microsoft.com/office/drawing/2014/main" id="{14DB2277-8903-4F00-ADBF-1B6B9E81C56A}"/>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8" name="【公民館】&#10;有形固定資産減価償却率グラフ枠">
          <a:extLst>
            <a:ext uri="{FF2B5EF4-FFF2-40B4-BE49-F238E27FC236}">
              <a16:creationId xmlns:a16="http://schemas.microsoft.com/office/drawing/2014/main" id="{250471C5-AD82-43AE-B549-157BA6465D22}"/>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439" name="直線コネクタ 438">
          <a:extLst>
            <a:ext uri="{FF2B5EF4-FFF2-40B4-BE49-F238E27FC236}">
              <a16:creationId xmlns:a16="http://schemas.microsoft.com/office/drawing/2014/main" id="{969FCD60-3171-41F6-AE04-12AD38C5E134}"/>
            </a:ext>
          </a:extLst>
        </xdr:cNvPr>
        <xdr:cNvCxnSpPr/>
      </xdr:nvCxnSpPr>
      <xdr:spPr>
        <a:xfrm flipV="1">
          <a:off x="14699614" y="165190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440" name="【公民館】&#10;有形固定資産減価償却率最小値テキスト">
          <a:extLst>
            <a:ext uri="{FF2B5EF4-FFF2-40B4-BE49-F238E27FC236}">
              <a16:creationId xmlns:a16="http://schemas.microsoft.com/office/drawing/2014/main" id="{CD4184CA-D936-4983-B96B-584E6D737D4C}"/>
            </a:ext>
          </a:extLst>
        </xdr:cNvPr>
        <xdr:cNvSpPr txBox="1"/>
      </xdr:nvSpPr>
      <xdr:spPr>
        <a:xfrm>
          <a:off x="14738350" y="18085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441" name="直線コネクタ 440">
          <a:extLst>
            <a:ext uri="{FF2B5EF4-FFF2-40B4-BE49-F238E27FC236}">
              <a16:creationId xmlns:a16="http://schemas.microsoft.com/office/drawing/2014/main" id="{ACCADDF7-FB26-481D-8CF3-FFFA6D8A2075}"/>
            </a:ext>
          </a:extLst>
        </xdr:cNvPr>
        <xdr:cNvCxnSpPr/>
      </xdr:nvCxnSpPr>
      <xdr:spPr>
        <a:xfrm>
          <a:off x="14611350" y="180817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42" name="【公民館】&#10;有形固定資産減価償却率最大値テキスト">
          <a:extLst>
            <a:ext uri="{FF2B5EF4-FFF2-40B4-BE49-F238E27FC236}">
              <a16:creationId xmlns:a16="http://schemas.microsoft.com/office/drawing/2014/main" id="{5CC176C9-C694-43D2-A17F-C4968EEA101D}"/>
            </a:ext>
          </a:extLst>
        </xdr:cNvPr>
        <xdr:cNvSpPr txBox="1"/>
      </xdr:nvSpPr>
      <xdr:spPr>
        <a:xfrm>
          <a:off x="14738350" y="162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43" name="直線コネクタ 442">
          <a:extLst>
            <a:ext uri="{FF2B5EF4-FFF2-40B4-BE49-F238E27FC236}">
              <a16:creationId xmlns:a16="http://schemas.microsoft.com/office/drawing/2014/main" id="{4735B79B-B707-480D-BE14-5DBDF4B0C8D7}"/>
            </a:ext>
          </a:extLst>
        </xdr:cNvPr>
        <xdr:cNvCxnSpPr/>
      </xdr:nvCxnSpPr>
      <xdr:spPr>
        <a:xfrm>
          <a:off x="14611350" y="165190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444" name="【公民館】&#10;有形固定資産減価償却率平均値テキスト">
          <a:extLst>
            <a:ext uri="{FF2B5EF4-FFF2-40B4-BE49-F238E27FC236}">
              <a16:creationId xmlns:a16="http://schemas.microsoft.com/office/drawing/2014/main" id="{6900138A-29AE-488C-9B68-82C2C0572B9F}"/>
            </a:ext>
          </a:extLst>
        </xdr:cNvPr>
        <xdr:cNvSpPr txBox="1"/>
      </xdr:nvSpPr>
      <xdr:spPr>
        <a:xfrm>
          <a:off x="14738350" y="170361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445" name="フローチャート: 判断 444">
          <a:extLst>
            <a:ext uri="{FF2B5EF4-FFF2-40B4-BE49-F238E27FC236}">
              <a16:creationId xmlns:a16="http://schemas.microsoft.com/office/drawing/2014/main" id="{F8E4BDE6-38A2-4EEE-9EB2-A22619B66D78}"/>
            </a:ext>
          </a:extLst>
        </xdr:cNvPr>
        <xdr:cNvSpPr/>
      </xdr:nvSpPr>
      <xdr:spPr>
        <a:xfrm>
          <a:off x="14649450" y="1705773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446" name="フローチャート: 判断 445">
          <a:extLst>
            <a:ext uri="{FF2B5EF4-FFF2-40B4-BE49-F238E27FC236}">
              <a16:creationId xmlns:a16="http://schemas.microsoft.com/office/drawing/2014/main" id="{080A0D2A-D13A-4AD1-8D6D-975E0268A97A}"/>
            </a:ext>
          </a:extLst>
        </xdr:cNvPr>
        <xdr:cNvSpPr/>
      </xdr:nvSpPr>
      <xdr:spPr>
        <a:xfrm>
          <a:off x="13887450" y="1709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447" name="フローチャート: 判断 446">
          <a:extLst>
            <a:ext uri="{FF2B5EF4-FFF2-40B4-BE49-F238E27FC236}">
              <a16:creationId xmlns:a16="http://schemas.microsoft.com/office/drawing/2014/main" id="{3394F98B-92FF-4E3E-A776-0138064FF6E0}"/>
            </a:ext>
          </a:extLst>
        </xdr:cNvPr>
        <xdr:cNvSpPr/>
      </xdr:nvSpPr>
      <xdr:spPr>
        <a:xfrm>
          <a:off x="130937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118473</xdr:rowOff>
    </xdr:from>
    <xdr:to>
      <xdr:col>72</xdr:col>
      <xdr:colOff>38100</xdr:colOff>
      <xdr:row>103</xdr:row>
      <xdr:rowOff>48623</xdr:rowOff>
    </xdr:to>
    <xdr:sp macro="" textlink="">
      <xdr:nvSpPr>
        <xdr:cNvPr id="448" name="フローチャート: 判断 447">
          <a:extLst>
            <a:ext uri="{FF2B5EF4-FFF2-40B4-BE49-F238E27FC236}">
              <a16:creationId xmlns:a16="http://schemas.microsoft.com/office/drawing/2014/main" id="{C8F26121-DE8C-4925-B163-469E943F6B84}"/>
            </a:ext>
          </a:extLst>
        </xdr:cNvPr>
        <xdr:cNvSpPr/>
      </xdr:nvSpPr>
      <xdr:spPr>
        <a:xfrm>
          <a:off x="12299950" y="170348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9AA31705-3946-4033-8B3C-9E1ADA344D56}"/>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BA145E68-BB79-45AE-ACD7-A444E978B5AC}"/>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D2CE0B07-283E-466B-B389-1DE1BA5BA9AF}"/>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A320D007-B6BE-4ED5-A110-D3851099F86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A8ABE438-8D2D-49A3-BC55-C514EA38D9CB}"/>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66221</xdr:rowOff>
    </xdr:from>
    <xdr:to>
      <xdr:col>85</xdr:col>
      <xdr:colOff>177800</xdr:colOff>
      <xdr:row>99</xdr:row>
      <xdr:rowOff>167821</xdr:rowOff>
    </xdr:to>
    <xdr:sp macro="" textlink="">
      <xdr:nvSpPr>
        <xdr:cNvPr id="454" name="楕円 453">
          <a:extLst>
            <a:ext uri="{FF2B5EF4-FFF2-40B4-BE49-F238E27FC236}">
              <a16:creationId xmlns:a16="http://schemas.microsoft.com/office/drawing/2014/main" id="{8E36235F-9BBB-4265-ADA8-4E78182C1B3D}"/>
            </a:ext>
          </a:extLst>
        </xdr:cNvPr>
        <xdr:cNvSpPr/>
      </xdr:nvSpPr>
      <xdr:spPr>
        <a:xfrm>
          <a:off x="14649450" y="1646827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19248</xdr:rowOff>
    </xdr:from>
    <xdr:ext cx="469744" cy="259045"/>
    <xdr:sp macro="" textlink="">
      <xdr:nvSpPr>
        <xdr:cNvPr id="455" name="【公民館】&#10;有形固定資産減価償却率該当値テキスト">
          <a:extLst>
            <a:ext uri="{FF2B5EF4-FFF2-40B4-BE49-F238E27FC236}">
              <a16:creationId xmlns:a16="http://schemas.microsoft.com/office/drawing/2014/main" id="{196D393F-94BD-41C0-9C59-F767BBC842AA}"/>
            </a:ext>
          </a:extLst>
        </xdr:cNvPr>
        <xdr:cNvSpPr txBox="1"/>
      </xdr:nvSpPr>
      <xdr:spPr>
        <a:xfrm>
          <a:off x="14738350" y="1642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66221</xdr:rowOff>
    </xdr:from>
    <xdr:to>
      <xdr:col>81</xdr:col>
      <xdr:colOff>101600</xdr:colOff>
      <xdr:row>99</xdr:row>
      <xdr:rowOff>167821</xdr:rowOff>
    </xdr:to>
    <xdr:sp macro="" textlink="">
      <xdr:nvSpPr>
        <xdr:cNvPr id="456" name="楕円 455">
          <a:extLst>
            <a:ext uri="{FF2B5EF4-FFF2-40B4-BE49-F238E27FC236}">
              <a16:creationId xmlns:a16="http://schemas.microsoft.com/office/drawing/2014/main" id="{7C566162-7273-4F6B-B90D-4576BC291448}"/>
            </a:ext>
          </a:extLst>
        </xdr:cNvPr>
        <xdr:cNvSpPr/>
      </xdr:nvSpPr>
      <xdr:spPr>
        <a:xfrm>
          <a:off x="13887450" y="1646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117021</xdr:rowOff>
    </xdr:from>
    <xdr:to>
      <xdr:col>85</xdr:col>
      <xdr:colOff>127000</xdr:colOff>
      <xdr:row>99</xdr:row>
      <xdr:rowOff>117021</xdr:rowOff>
    </xdr:to>
    <xdr:cxnSp macro="">
      <xdr:nvCxnSpPr>
        <xdr:cNvPr id="457" name="直線コネクタ 456">
          <a:extLst>
            <a:ext uri="{FF2B5EF4-FFF2-40B4-BE49-F238E27FC236}">
              <a16:creationId xmlns:a16="http://schemas.microsoft.com/office/drawing/2014/main" id="{49ED7AC5-4903-48E2-B1B7-F213B7FB7E1D}"/>
            </a:ext>
          </a:extLst>
        </xdr:cNvPr>
        <xdr:cNvCxnSpPr/>
      </xdr:nvCxnSpPr>
      <xdr:spPr>
        <a:xfrm>
          <a:off x="13938250" y="16519071"/>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66221</xdr:rowOff>
    </xdr:from>
    <xdr:to>
      <xdr:col>76</xdr:col>
      <xdr:colOff>165100</xdr:colOff>
      <xdr:row>99</xdr:row>
      <xdr:rowOff>167821</xdr:rowOff>
    </xdr:to>
    <xdr:sp macro="" textlink="">
      <xdr:nvSpPr>
        <xdr:cNvPr id="458" name="楕円 457">
          <a:extLst>
            <a:ext uri="{FF2B5EF4-FFF2-40B4-BE49-F238E27FC236}">
              <a16:creationId xmlns:a16="http://schemas.microsoft.com/office/drawing/2014/main" id="{EB846A89-176D-4C5E-96E4-963952BE43BE}"/>
            </a:ext>
          </a:extLst>
        </xdr:cNvPr>
        <xdr:cNvSpPr/>
      </xdr:nvSpPr>
      <xdr:spPr>
        <a:xfrm>
          <a:off x="13093700" y="1646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117021</xdr:rowOff>
    </xdr:from>
    <xdr:to>
      <xdr:col>81</xdr:col>
      <xdr:colOff>50800</xdr:colOff>
      <xdr:row>99</xdr:row>
      <xdr:rowOff>117021</xdr:rowOff>
    </xdr:to>
    <xdr:cxnSp macro="">
      <xdr:nvCxnSpPr>
        <xdr:cNvPr id="459" name="直線コネクタ 458">
          <a:extLst>
            <a:ext uri="{FF2B5EF4-FFF2-40B4-BE49-F238E27FC236}">
              <a16:creationId xmlns:a16="http://schemas.microsoft.com/office/drawing/2014/main" id="{7DAB9ABD-6801-4F36-B075-D2A9EE39AA93}"/>
            </a:ext>
          </a:extLst>
        </xdr:cNvPr>
        <xdr:cNvCxnSpPr/>
      </xdr:nvCxnSpPr>
      <xdr:spPr>
        <a:xfrm>
          <a:off x="13144500" y="16519071"/>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66221</xdr:rowOff>
    </xdr:from>
    <xdr:to>
      <xdr:col>72</xdr:col>
      <xdr:colOff>38100</xdr:colOff>
      <xdr:row>99</xdr:row>
      <xdr:rowOff>167821</xdr:rowOff>
    </xdr:to>
    <xdr:sp macro="" textlink="">
      <xdr:nvSpPr>
        <xdr:cNvPr id="460" name="楕円 459">
          <a:extLst>
            <a:ext uri="{FF2B5EF4-FFF2-40B4-BE49-F238E27FC236}">
              <a16:creationId xmlns:a16="http://schemas.microsoft.com/office/drawing/2014/main" id="{A545D3D9-020A-4020-932D-251DC32D3CCF}"/>
            </a:ext>
          </a:extLst>
        </xdr:cNvPr>
        <xdr:cNvSpPr/>
      </xdr:nvSpPr>
      <xdr:spPr>
        <a:xfrm>
          <a:off x="12299950" y="164682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117021</xdr:rowOff>
    </xdr:from>
    <xdr:to>
      <xdr:col>76</xdr:col>
      <xdr:colOff>114300</xdr:colOff>
      <xdr:row>99</xdr:row>
      <xdr:rowOff>117021</xdr:rowOff>
    </xdr:to>
    <xdr:cxnSp macro="">
      <xdr:nvCxnSpPr>
        <xdr:cNvPr id="461" name="直線コネクタ 460">
          <a:extLst>
            <a:ext uri="{FF2B5EF4-FFF2-40B4-BE49-F238E27FC236}">
              <a16:creationId xmlns:a16="http://schemas.microsoft.com/office/drawing/2014/main" id="{45FC98E0-6707-4CEA-A259-CB3E46E42BEF}"/>
            </a:ext>
          </a:extLst>
        </xdr:cNvPr>
        <xdr:cNvCxnSpPr/>
      </xdr:nvCxnSpPr>
      <xdr:spPr>
        <a:xfrm>
          <a:off x="12344400" y="1651907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462" name="n_1aveValue【公民館】&#10;有形固定資産減価償却率">
          <a:extLst>
            <a:ext uri="{FF2B5EF4-FFF2-40B4-BE49-F238E27FC236}">
              <a16:creationId xmlns:a16="http://schemas.microsoft.com/office/drawing/2014/main" id="{0C12BE0D-EBCA-48EA-8382-51685E47C47A}"/>
            </a:ext>
          </a:extLst>
        </xdr:cNvPr>
        <xdr:cNvSpPr txBox="1"/>
      </xdr:nvSpPr>
      <xdr:spPr>
        <a:xfrm>
          <a:off x="13742044" y="17188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463" name="n_2aveValue【公民館】&#10;有形固定資産減価償却率">
          <a:extLst>
            <a:ext uri="{FF2B5EF4-FFF2-40B4-BE49-F238E27FC236}">
              <a16:creationId xmlns:a16="http://schemas.microsoft.com/office/drawing/2014/main" id="{8A6FE358-50F8-45C1-9775-15EF426ECC18}"/>
            </a:ext>
          </a:extLst>
        </xdr:cNvPr>
        <xdr:cNvSpPr txBox="1"/>
      </xdr:nvSpPr>
      <xdr:spPr>
        <a:xfrm>
          <a:off x="12960994" y="17205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39750</xdr:rowOff>
    </xdr:from>
    <xdr:ext cx="405111" cy="259045"/>
    <xdr:sp macro="" textlink="">
      <xdr:nvSpPr>
        <xdr:cNvPr id="464" name="n_3aveValue【公民館】&#10;有形固定資産減価償却率">
          <a:extLst>
            <a:ext uri="{FF2B5EF4-FFF2-40B4-BE49-F238E27FC236}">
              <a16:creationId xmlns:a16="http://schemas.microsoft.com/office/drawing/2014/main" id="{24C886E6-77CA-4E32-97C0-E83039707195}"/>
            </a:ext>
          </a:extLst>
        </xdr:cNvPr>
        <xdr:cNvSpPr txBox="1"/>
      </xdr:nvSpPr>
      <xdr:spPr>
        <a:xfrm>
          <a:off x="12167244" y="17127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98</xdr:row>
      <xdr:rowOff>12898</xdr:rowOff>
    </xdr:from>
    <xdr:ext cx="469744" cy="259045"/>
    <xdr:sp macro="" textlink="">
      <xdr:nvSpPr>
        <xdr:cNvPr id="465" name="n_1mainValue【公民館】&#10;有形固定資産減価償却率">
          <a:extLst>
            <a:ext uri="{FF2B5EF4-FFF2-40B4-BE49-F238E27FC236}">
              <a16:creationId xmlns:a16="http://schemas.microsoft.com/office/drawing/2014/main" id="{1C516BF0-9A2D-4E9A-BB77-ED603936F94D}"/>
            </a:ext>
          </a:extLst>
        </xdr:cNvPr>
        <xdr:cNvSpPr txBox="1"/>
      </xdr:nvSpPr>
      <xdr:spPr>
        <a:xfrm>
          <a:off x="13716077" y="1624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98</xdr:row>
      <xdr:rowOff>12898</xdr:rowOff>
    </xdr:from>
    <xdr:ext cx="469744" cy="259045"/>
    <xdr:sp macro="" textlink="">
      <xdr:nvSpPr>
        <xdr:cNvPr id="466" name="n_2mainValue【公民館】&#10;有形固定資産減価償却率">
          <a:extLst>
            <a:ext uri="{FF2B5EF4-FFF2-40B4-BE49-F238E27FC236}">
              <a16:creationId xmlns:a16="http://schemas.microsoft.com/office/drawing/2014/main" id="{25F4C155-7E5E-4E76-9164-A8223BC87F70}"/>
            </a:ext>
          </a:extLst>
        </xdr:cNvPr>
        <xdr:cNvSpPr txBox="1"/>
      </xdr:nvSpPr>
      <xdr:spPr>
        <a:xfrm>
          <a:off x="12928677" y="1624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98</xdr:row>
      <xdr:rowOff>12898</xdr:rowOff>
    </xdr:from>
    <xdr:ext cx="469744" cy="259045"/>
    <xdr:sp macro="" textlink="">
      <xdr:nvSpPr>
        <xdr:cNvPr id="467" name="n_3mainValue【公民館】&#10;有形固定資産減価償却率">
          <a:extLst>
            <a:ext uri="{FF2B5EF4-FFF2-40B4-BE49-F238E27FC236}">
              <a16:creationId xmlns:a16="http://schemas.microsoft.com/office/drawing/2014/main" id="{B11A3C2B-469A-407C-9DCF-F9567A27FEA8}"/>
            </a:ext>
          </a:extLst>
        </xdr:cNvPr>
        <xdr:cNvSpPr txBox="1"/>
      </xdr:nvSpPr>
      <xdr:spPr>
        <a:xfrm>
          <a:off x="12134927" y="1624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68" name="正方形/長方形 467">
          <a:extLst>
            <a:ext uri="{FF2B5EF4-FFF2-40B4-BE49-F238E27FC236}">
              <a16:creationId xmlns:a16="http://schemas.microsoft.com/office/drawing/2014/main" id="{1C3B7945-F7F6-49BF-B1A3-65B3A9FF6231}"/>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9" name="正方形/長方形 468">
          <a:extLst>
            <a:ext uri="{FF2B5EF4-FFF2-40B4-BE49-F238E27FC236}">
              <a16:creationId xmlns:a16="http://schemas.microsoft.com/office/drawing/2014/main" id="{9DB1ECD1-1857-4716-BCFE-001D6E662C8E}"/>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0" name="正方形/長方形 469">
          <a:extLst>
            <a:ext uri="{FF2B5EF4-FFF2-40B4-BE49-F238E27FC236}">
              <a16:creationId xmlns:a16="http://schemas.microsoft.com/office/drawing/2014/main" id="{A539883A-87CB-4D3D-8645-F72AB59A8F5D}"/>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1" name="正方形/長方形 470">
          <a:extLst>
            <a:ext uri="{FF2B5EF4-FFF2-40B4-BE49-F238E27FC236}">
              <a16:creationId xmlns:a16="http://schemas.microsoft.com/office/drawing/2014/main" id="{7B4ED180-3AB7-480F-8ED2-7565ADDC3A29}"/>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2" name="正方形/長方形 471">
          <a:extLst>
            <a:ext uri="{FF2B5EF4-FFF2-40B4-BE49-F238E27FC236}">
              <a16:creationId xmlns:a16="http://schemas.microsoft.com/office/drawing/2014/main" id="{182521C7-6741-4C36-BD4E-81183B60FBE4}"/>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73" name="正方形/長方形 472">
          <a:extLst>
            <a:ext uri="{FF2B5EF4-FFF2-40B4-BE49-F238E27FC236}">
              <a16:creationId xmlns:a16="http://schemas.microsoft.com/office/drawing/2014/main" id="{36F60A06-EE82-46F2-BBE5-C30499623EE1}"/>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74" name="正方形/長方形 473">
          <a:extLst>
            <a:ext uri="{FF2B5EF4-FFF2-40B4-BE49-F238E27FC236}">
              <a16:creationId xmlns:a16="http://schemas.microsoft.com/office/drawing/2014/main" id="{985A38CC-7014-4E40-9C28-DB90E9A75D68}"/>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75" name="正方形/長方形 474">
          <a:extLst>
            <a:ext uri="{FF2B5EF4-FFF2-40B4-BE49-F238E27FC236}">
              <a16:creationId xmlns:a16="http://schemas.microsoft.com/office/drawing/2014/main" id="{073F715F-DA81-4329-8561-303C22BAB0A1}"/>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76" name="テキスト ボックス 475">
          <a:extLst>
            <a:ext uri="{FF2B5EF4-FFF2-40B4-BE49-F238E27FC236}">
              <a16:creationId xmlns:a16="http://schemas.microsoft.com/office/drawing/2014/main" id="{159A9027-315E-46C0-A04E-B0D8977DF3E7}"/>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77" name="直線コネクタ 476">
          <a:extLst>
            <a:ext uri="{FF2B5EF4-FFF2-40B4-BE49-F238E27FC236}">
              <a16:creationId xmlns:a16="http://schemas.microsoft.com/office/drawing/2014/main" id="{5D23A275-1185-4A91-8D17-5B92E9C001FD}"/>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78" name="直線コネクタ 477">
          <a:extLst>
            <a:ext uri="{FF2B5EF4-FFF2-40B4-BE49-F238E27FC236}">
              <a16:creationId xmlns:a16="http://schemas.microsoft.com/office/drawing/2014/main" id="{880E62DB-CB55-4ED8-9C32-886D0726F86B}"/>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79" name="テキスト ボックス 478">
          <a:extLst>
            <a:ext uri="{FF2B5EF4-FFF2-40B4-BE49-F238E27FC236}">
              <a16:creationId xmlns:a16="http://schemas.microsoft.com/office/drawing/2014/main" id="{8C6FA144-73F2-44A8-BAA0-F2738E2A3706}"/>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80" name="直線コネクタ 479">
          <a:extLst>
            <a:ext uri="{FF2B5EF4-FFF2-40B4-BE49-F238E27FC236}">
              <a16:creationId xmlns:a16="http://schemas.microsoft.com/office/drawing/2014/main" id="{2E44A2F1-27CE-48BE-82E4-D3464B4FB0FD}"/>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81" name="テキスト ボックス 480">
          <a:extLst>
            <a:ext uri="{FF2B5EF4-FFF2-40B4-BE49-F238E27FC236}">
              <a16:creationId xmlns:a16="http://schemas.microsoft.com/office/drawing/2014/main" id="{3920F353-DA06-45C6-98CB-48EC6A52450C}"/>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82" name="直線コネクタ 481">
          <a:extLst>
            <a:ext uri="{FF2B5EF4-FFF2-40B4-BE49-F238E27FC236}">
              <a16:creationId xmlns:a16="http://schemas.microsoft.com/office/drawing/2014/main" id="{D8F366B6-C921-4498-ABF3-8C1A7CB4EE3B}"/>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483" name="テキスト ボックス 482">
          <a:extLst>
            <a:ext uri="{FF2B5EF4-FFF2-40B4-BE49-F238E27FC236}">
              <a16:creationId xmlns:a16="http://schemas.microsoft.com/office/drawing/2014/main" id="{2F0B9911-E4C7-4296-BD56-FF090780C810}"/>
            </a:ext>
          </a:extLst>
        </xdr:cNvPr>
        <xdr:cNvSpPr txBox="1"/>
      </xdr:nvSpPr>
      <xdr:spPr>
        <a:xfrm>
          <a:off x="15985051" y="1719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84" name="直線コネクタ 483">
          <a:extLst>
            <a:ext uri="{FF2B5EF4-FFF2-40B4-BE49-F238E27FC236}">
              <a16:creationId xmlns:a16="http://schemas.microsoft.com/office/drawing/2014/main" id="{A77B3AAA-FBE2-4204-AEB5-25C2DB59E8B4}"/>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485" name="テキスト ボックス 484">
          <a:extLst>
            <a:ext uri="{FF2B5EF4-FFF2-40B4-BE49-F238E27FC236}">
              <a16:creationId xmlns:a16="http://schemas.microsoft.com/office/drawing/2014/main" id="{B9B1809C-005F-4055-BA35-F355B5A2A286}"/>
            </a:ext>
          </a:extLst>
        </xdr:cNvPr>
        <xdr:cNvSpPr txBox="1"/>
      </xdr:nvSpPr>
      <xdr:spPr>
        <a:xfrm>
          <a:off x="15985051" y="1681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86" name="直線コネクタ 485">
          <a:extLst>
            <a:ext uri="{FF2B5EF4-FFF2-40B4-BE49-F238E27FC236}">
              <a16:creationId xmlns:a16="http://schemas.microsoft.com/office/drawing/2014/main" id="{709B8AC9-C20D-4FBF-AF03-D40B1A28D237}"/>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487" name="テキスト ボックス 486">
          <a:extLst>
            <a:ext uri="{FF2B5EF4-FFF2-40B4-BE49-F238E27FC236}">
              <a16:creationId xmlns:a16="http://schemas.microsoft.com/office/drawing/2014/main" id="{E13EA1CD-A28C-4946-A8C9-F009A1AF7501}"/>
            </a:ext>
          </a:extLst>
        </xdr:cNvPr>
        <xdr:cNvSpPr txBox="1"/>
      </xdr:nvSpPr>
      <xdr:spPr>
        <a:xfrm>
          <a:off x="15985051" y="1643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88" name="直線コネクタ 487">
          <a:extLst>
            <a:ext uri="{FF2B5EF4-FFF2-40B4-BE49-F238E27FC236}">
              <a16:creationId xmlns:a16="http://schemas.microsoft.com/office/drawing/2014/main" id="{3E708971-8233-4FF0-A591-5CCE030012ED}"/>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489" name="テキスト ボックス 488">
          <a:extLst>
            <a:ext uri="{FF2B5EF4-FFF2-40B4-BE49-F238E27FC236}">
              <a16:creationId xmlns:a16="http://schemas.microsoft.com/office/drawing/2014/main" id="{087750F1-8C61-49EB-A97C-0C8F2B91174D}"/>
            </a:ext>
          </a:extLst>
        </xdr:cNvPr>
        <xdr:cNvSpPr txBox="1"/>
      </xdr:nvSpPr>
      <xdr:spPr>
        <a:xfrm>
          <a:off x="15985051" y="1605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0" name="【公民館】&#10;一人当たり面積グラフ枠">
          <a:extLst>
            <a:ext uri="{FF2B5EF4-FFF2-40B4-BE49-F238E27FC236}">
              <a16:creationId xmlns:a16="http://schemas.microsoft.com/office/drawing/2014/main" id="{1CAB51AB-A4E1-4141-BF7E-B696412687A2}"/>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491" name="直線コネクタ 490">
          <a:extLst>
            <a:ext uri="{FF2B5EF4-FFF2-40B4-BE49-F238E27FC236}">
              <a16:creationId xmlns:a16="http://schemas.microsoft.com/office/drawing/2014/main" id="{601A8B74-AFB3-4DF5-9B11-BFFEE4D1873F}"/>
            </a:ext>
          </a:extLst>
        </xdr:cNvPr>
        <xdr:cNvCxnSpPr/>
      </xdr:nvCxnSpPr>
      <xdr:spPr>
        <a:xfrm flipV="1">
          <a:off x="19951064" y="168136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492" name="【公民館】&#10;一人当たり面積最小値テキスト">
          <a:extLst>
            <a:ext uri="{FF2B5EF4-FFF2-40B4-BE49-F238E27FC236}">
              <a16:creationId xmlns:a16="http://schemas.microsoft.com/office/drawing/2014/main" id="{5CE11DDB-66BD-4036-B6CA-DECCA0577B4D}"/>
            </a:ext>
          </a:extLst>
        </xdr:cNvPr>
        <xdr:cNvSpPr txBox="1"/>
      </xdr:nvSpPr>
      <xdr:spPr>
        <a:xfrm>
          <a:off x="19989800" y="1809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493" name="直線コネクタ 492">
          <a:extLst>
            <a:ext uri="{FF2B5EF4-FFF2-40B4-BE49-F238E27FC236}">
              <a16:creationId xmlns:a16="http://schemas.microsoft.com/office/drawing/2014/main" id="{AC8E2310-1051-4D36-A2CE-0D6DA26ECA64}"/>
            </a:ext>
          </a:extLst>
        </xdr:cNvPr>
        <xdr:cNvCxnSpPr/>
      </xdr:nvCxnSpPr>
      <xdr:spPr>
        <a:xfrm>
          <a:off x="19881850" y="180955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494" name="【公民館】&#10;一人当たり面積最大値テキスト">
          <a:extLst>
            <a:ext uri="{FF2B5EF4-FFF2-40B4-BE49-F238E27FC236}">
              <a16:creationId xmlns:a16="http://schemas.microsoft.com/office/drawing/2014/main" id="{6E698ED9-935B-4F73-A400-8B537D757400}"/>
            </a:ext>
          </a:extLst>
        </xdr:cNvPr>
        <xdr:cNvSpPr txBox="1"/>
      </xdr:nvSpPr>
      <xdr:spPr>
        <a:xfrm>
          <a:off x="19989800" y="1658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495" name="直線コネクタ 494">
          <a:extLst>
            <a:ext uri="{FF2B5EF4-FFF2-40B4-BE49-F238E27FC236}">
              <a16:creationId xmlns:a16="http://schemas.microsoft.com/office/drawing/2014/main" id="{22B82C48-4D67-490F-8AE2-E154910BC3B6}"/>
            </a:ext>
          </a:extLst>
        </xdr:cNvPr>
        <xdr:cNvCxnSpPr/>
      </xdr:nvCxnSpPr>
      <xdr:spPr>
        <a:xfrm>
          <a:off x="19881850" y="168136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496" name="【公民館】&#10;一人当たり面積平均値テキスト">
          <a:extLst>
            <a:ext uri="{FF2B5EF4-FFF2-40B4-BE49-F238E27FC236}">
              <a16:creationId xmlns:a16="http://schemas.microsoft.com/office/drawing/2014/main" id="{BECAE1D1-5614-4650-9E46-3F7BF4B83DF1}"/>
            </a:ext>
          </a:extLst>
        </xdr:cNvPr>
        <xdr:cNvSpPr txBox="1"/>
      </xdr:nvSpPr>
      <xdr:spPr>
        <a:xfrm>
          <a:off x="19989800" y="17819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497" name="フローチャート: 判断 496">
          <a:extLst>
            <a:ext uri="{FF2B5EF4-FFF2-40B4-BE49-F238E27FC236}">
              <a16:creationId xmlns:a16="http://schemas.microsoft.com/office/drawing/2014/main" id="{EA338D2B-6E76-4293-B576-9CB370A18D3B}"/>
            </a:ext>
          </a:extLst>
        </xdr:cNvPr>
        <xdr:cNvSpPr/>
      </xdr:nvSpPr>
      <xdr:spPr>
        <a:xfrm>
          <a:off x="19900900" y="1796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498" name="フローチャート: 判断 497">
          <a:extLst>
            <a:ext uri="{FF2B5EF4-FFF2-40B4-BE49-F238E27FC236}">
              <a16:creationId xmlns:a16="http://schemas.microsoft.com/office/drawing/2014/main" id="{F8CB8118-73C7-4C8E-9E85-A8479A15EBF8}"/>
            </a:ext>
          </a:extLst>
        </xdr:cNvPr>
        <xdr:cNvSpPr/>
      </xdr:nvSpPr>
      <xdr:spPr>
        <a:xfrm>
          <a:off x="19157950" y="1797110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499" name="フローチャート: 判断 498">
          <a:extLst>
            <a:ext uri="{FF2B5EF4-FFF2-40B4-BE49-F238E27FC236}">
              <a16:creationId xmlns:a16="http://schemas.microsoft.com/office/drawing/2014/main" id="{8738DC6D-1F76-4AAE-9A08-EE31E8D384C6}"/>
            </a:ext>
          </a:extLst>
        </xdr:cNvPr>
        <xdr:cNvSpPr/>
      </xdr:nvSpPr>
      <xdr:spPr>
        <a:xfrm>
          <a:off x="18345150" y="1798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52451</xdr:rowOff>
    </xdr:from>
    <xdr:to>
      <xdr:col>102</xdr:col>
      <xdr:colOff>165100</xdr:colOff>
      <xdr:row>108</xdr:row>
      <xdr:rowOff>154051</xdr:rowOff>
    </xdr:to>
    <xdr:sp macro="" textlink="">
      <xdr:nvSpPr>
        <xdr:cNvPr id="500" name="フローチャート: 判断 499">
          <a:extLst>
            <a:ext uri="{FF2B5EF4-FFF2-40B4-BE49-F238E27FC236}">
              <a16:creationId xmlns:a16="http://schemas.microsoft.com/office/drawing/2014/main" id="{51062DD5-53CD-44E9-AE7D-7BCDDDC1FB1F}"/>
            </a:ext>
          </a:extLst>
        </xdr:cNvPr>
        <xdr:cNvSpPr/>
      </xdr:nvSpPr>
      <xdr:spPr>
        <a:xfrm>
          <a:off x="17551400" y="1799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01" name="テキスト ボックス 500">
          <a:extLst>
            <a:ext uri="{FF2B5EF4-FFF2-40B4-BE49-F238E27FC236}">
              <a16:creationId xmlns:a16="http://schemas.microsoft.com/office/drawing/2014/main" id="{9B1B7D81-4AB3-4FF3-92A3-901C2724A64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02" name="テキスト ボックス 501">
          <a:extLst>
            <a:ext uri="{FF2B5EF4-FFF2-40B4-BE49-F238E27FC236}">
              <a16:creationId xmlns:a16="http://schemas.microsoft.com/office/drawing/2014/main" id="{AAC5D765-BD82-4E0D-A370-E8F30BC1030A}"/>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03" name="テキスト ボックス 502">
          <a:extLst>
            <a:ext uri="{FF2B5EF4-FFF2-40B4-BE49-F238E27FC236}">
              <a16:creationId xmlns:a16="http://schemas.microsoft.com/office/drawing/2014/main" id="{BDD92C73-39AE-4BB7-A350-D351E71BC1E4}"/>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04" name="テキスト ボックス 503">
          <a:extLst>
            <a:ext uri="{FF2B5EF4-FFF2-40B4-BE49-F238E27FC236}">
              <a16:creationId xmlns:a16="http://schemas.microsoft.com/office/drawing/2014/main" id="{7CC471F8-7160-4EFC-9257-DD30E1DD1EEB}"/>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05" name="テキスト ボックス 504">
          <a:extLst>
            <a:ext uri="{FF2B5EF4-FFF2-40B4-BE49-F238E27FC236}">
              <a16:creationId xmlns:a16="http://schemas.microsoft.com/office/drawing/2014/main" id="{49AC7D8E-F5BD-429C-900F-C5F87D46E855}"/>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92303</xdr:rowOff>
    </xdr:from>
    <xdr:to>
      <xdr:col>116</xdr:col>
      <xdr:colOff>114300</xdr:colOff>
      <xdr:row>109</xdr:row>
      <xdr:rowOff>22453</xdr:rowOff>
    </xdr:to>
    <xdr:sp macro="" textlink="">
      <xdr:nvSpPr>
        <xdr:cNvPr id="506" name="楕円 505">
          <a:extLst>
            <a:ext uri="{FF2B5EF4-FFF2-40B4-BE49-F238E27FC236}">
              <a16:creationId xmlns:a16="http://schemas.microsoft.com/office/drawing/2014/main" id="{81594692-B5E4-46B2-BAD4-9B7BC53D2CE7}"/>
            </a:ext>
          </a:extLst>
        </xdr:cNvPr>
        <xdr:cNvSpPr/>
      </xdr:nvSpPr>
      <xdr:spPr>
        <a:xfrm>
          <a:off x="19900900" y="1803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7230</xdr:rowOff>
    </xdr:from>
    <xdr:ext cx="469744" cy="259045"/>
    <xdr:sp macro="" textlink="">
      <xdr:nvSpPr>
        <xdr:cNvPr id="507" name="【公民館】&#10;一人当たり面積該当値テキスト">
          <a:extLst>
            <a:ext uri="{FF2B5EF4-FFF2-40B4-BE49-F238E27FC236}">
              <a16:creationId xmlns:a16="http://schemas.microsoft.com/office/drawing/2014/main" id="{FDEA78F5-757C-418F-BEAC-2C931F1951E7}"/>
            </a:ext>
          </a:extLst>
        </xdr:cNvPr>
        <xdr:cNvSpPr txBox="1"/>
      </xdr:nvSpPr>
      <xdr:spPr>
        <a:xfrm>
          <a:off x="19989800" y="1795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92532</xdr:rowOff>
    </xdr:from>
    <xdr:to>
      <xdr:col>112</xdr:col>
      <xdr:colOff>38100</xdr:colOff>
      <xdr:row>109</xdr:row>
      <xdr:rowOff>22682</xdr:rowOff>
    </xdr:to>
    <xdr:sp macro="" textlink="">
      <xdr:nvSpPr>
        <xdr:cNvPr id="508" name="楕円 507">
          <a:extLst>
            <a:ext uri="{FF2B5EF4-FFF2-40B4-BE49-F238E27FC236}">
              <a16:creationId xmlns:a16="http://schemas.microsoft.com/office/drawing/2014/main" id="{D6FD4DDD-D91C-4925-A902-B87549D39B72}"/>
            </a:ext>
          </a:extLst>
        </xdr:cNvPr>
        <xdr:cNvSpPr/>
      </xdr:nvSpPr>
      <xdr:spPr>
        <a:xfrm>
          <a:off x="19157950" y="180376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143103</xdr:rowOff>
    </xdr:from>
    <xdr:to>
      <xdr:col>116</xdr:col>
      <xdr:colOff>63500</xdr:colOff>
      <xdr:row>108</xdr:row>
      <xdr:rowOff>143332</xdr:rowOff>
    </xdr:to>
    <xdr:cxnSp macro="">
      <xdr:nvCxnSpPr>
        <xdr:cNvPr id="509" name="直線コネクタ 508">
          <a:extLst>
            <a:ext uri="{FF2B5EF4-FFF2-40B4-BE49-F238E27FC236}">
              <a16:creationId xmlns:a16="http://schemas.microsoft.com/office/drawing/2014/main" id="{F96091A4-29A2-4034-83F1-A5B19294541E}"/>
            </a:ext>
          </a:extLst>
        </xdr:cNvPr>
        <xdr:cNvCxnSpPr/>
      </xdr:nvCxnSpPr>
      <xdr:spPr>
        <a:xfrm flipV="1">
          <a:off x="19202400" y="18088203"/>
          <a:ext cx="7493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92684</xdr:rowOff>
    </xdr:from>
    <xdr:to>
      <xdr:col>107</xdr:col>
      <xdr:colOff>101600</xdr:colOff>
      <xdr:row>109</xdr:row>
      <xdr:rowOff>22834</xdr:rowOff>
    </xdr:to>
    <xdr:sp macro="" textlink="">
      <xdr:nvSpPr>
        <xdr:cNvPr id="510" name="楕円 509">
          <a:extLst>
            <a:ext uri="{FF2B5EF4-FFF2-40B4-BE49-F238E27FC236}">
              <a16:creationId xmlns:a16="http://schemas.microsoft.com/office/drawing/2014/main" id="{15D712A7-AEEC-4CA0-A82B-3873BDEFFCE1}"/>
            </a:ext>
          </a:extLst>
        </xdr:cNvPr>
        <xdr:cNvSpPr/>
      </xdr:nvSpPr>
      <xdr:spPr>
        <a:xfrm>
          <a:off x="18345150" y="1803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143332</xdr:rowOff>
    </xdr:from>
    <xdr:to>
      <xdr:col>111</xdr:col>
      <xdr:colOff>177800</xdr:colOff>
      <xdr:row>108</xdr:row>
      <xdr:rowOff>143484</xdr:rowOff>
    </xdr:to>
    <xdr:cxnSp macro="">
      <xdr:nvCxnSpPr>
        <xdr:cNvPr id="511" name="直線コネクタ 510">
          <a:extLst>
            <a:ext uri="{FF2B5EF4-FFF2-40B4-BE49-F238E27FC236}">
              <a16:creationId xmlns:a16="http://schemas.microsoft.com/office/drawing/2014/main" id="{788A19C5-E8FA-4D7A-AA76-0D48BEF787A9}"/>
            </a:ext>
          </a:extLst>
        </xdr:cNvPr>
        <xdr:cNvCxnSpPr/>
      </xdr:nvCxnSpPr>
      <xdr:spPr>
        <a:xfrm flipV="1">
          <a:off x="18395950" y="18088432"/>
          <a:ext cx="80645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92838</xdr:rowOff>
    </xdr:from>
    <xdr:to>
      <xdr:col>102</xdr:col>
      <xdr:colOff>165100</xdr:colOff>
      <xdr:row>109</xdr:row>
      <xdr:rowOff>22988</xdr:rowOff>
    </xdr:to>
    <xdr:sp macro="" textlink="">
      <xdr:nvSpPr>
        <xdr:cNvPr id="512" name="楕円 511">
          <a:extLst>
            <a:ext uri="{FF2B5EF4-FFF2-40B4-BE49-F238E27FC236}">
              <a16:creationId xmlns:a16="http://schemas.microsoft.com/office/drawing/2014/main" id="{708F9201-8357-4AB6-B2A7-6E376A971FB7}"/>
            </a:ext>
          </a:extLst>
        </xdr:cNvPr>
        <xdr:cNvSpPr/>
      </xdr:nvSpPr>
      <xdr:spPr>
        <a:xfrm>
          <a:off x="17551400" y="1803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143484</xdr:rowOff>
    </xdr:from>
    <xdr:to>
      <xdr:col>107</xdr:col>
      <xdr:colOff>50800</xdr:colOff>
      <xdr:row>108</xdr:row>
      <xdr:rowOff>143638</xdr:rowOff>
    </xdr:to>
    <xdr:cxnSp macro="">
      <xdr:nvCxnSpPr>
        <xdr:cNvPr id="513" name="直線コネクタ 512">
          <a:extLst>
            <a:ext uri="{FF2B5EF4-FFF2-40B4-BE49-F238E27FC236}">
              <a16:creationId xmlns:a16="http://schemas.microsoft.com/office/drawing/2014/main" id="{D822E7EE-709A-4C40-83C5-2B739F9A9BFD}"/>
            </a:ext>
          </a:extLst>
        </xdr:cNvPr>
        <xdr:cNvCxnSpPr/>
      </xdr:nvCxnSpPr>
      <xdr:spPr>
        <a:xfrm flipV="1">
          <a:off x="17602200" y="18088584"/>
          <a:ext cx="79375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514" name="n_1aveValue【公民館】&#10;一人当たり面積">
          <a:extLst>
            <a:ext uri="{FF2B5EF4-FFF2-40B4-BE49-F238E27FC236}">
              <a16:creationId xmlns:a16="http://schemas.microsoft.com/office/drawing/2014/main" id="{B384CE0E-02C7-4F5C-9A67-F6348B0046E7}"/>
            </a:ext>
          </a:extLst>
        </xdr:cNvPr>
        <xdr:cNvSpPr txBox="1"/>
      </xdr:nvSpPr>
      <xdr:spPr>
        <a:xfrm>
          <a:off x="18980227" y="1774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515" name="n_2aveValue【公民館】&#10;一人当たり面積">
          <a:extLst>
            <a:ext uri="{FF2B5EF4-FFF2-40B4-BE49-F238E27FC236}">
              <a16:creationId xmlns:a16="http://schemas.microsoft.com/office/drawing/2014/main" id="{02984F4F-C01B-4B72-873E-8C3DF7ACECA1}"/>
            </a:ext>
          </a:extLst>
        </xdr:cNvPr>
        <xdr:cNvSpPr txBox="1"/>
      </xdr:nvSpPr>
      <xdr:spPr>
        <a:xfrm>
          <a:off x="18180127" y="1775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170578</xdr:rowOff>
    </xdr:from>
    <xdr:ext cx="469744" cy="259045"/>
    <xdr:sp macro="" textlink="">
      <xdr:nvSpPr>
        <xdr:cNvPr id="516" name="n_3aveValue【公民館】&#10;一人当たり面積">
          <a:extLst>
            <a:ext uri="{FF2B5EF4-FFF2-40B4-BE49-F238E27FC236}">
              <a16:creationId xmlns:a16="http://schemas.microsoft.com/office/drawing/2014/main" id="{B7220A3C-8396-4BEE-8214-9834FF02F8DA}"/>
            </a:ext>
          </a:extLst>
        </xdr:cNvPr>
        <xdr:cNvSpPr txBox="1"/>
      </xdr:nvSpPr>
      <xdr:spPr>
        <a:xfrm>
          <a:off x="17386377" y="1777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13809</xdr:rowOff>
    </xdr:from>
    <xdr:ext cx="469744" cy="259045"/>
    <xdr:sp macro="" textlink="">
      <xdr:nvSpPr>
        <xdr:cNvPr id="517" name="n_1mainValue【公民館】&#10;一人当たり面積">
          <a:extLst>
            <a:ext uri="{FF2B5EF4-FFF2-40B4-BE49-F238E27FC236}">
              <a16:creationId xmlns:a16="http://schemas.microsoft.com/office/drawing/2014/main" id="{A1090B0E-F50E-4440-A58B-4A346B07F991}"/>
            </a:ext>
          </a:extLst>
        </xdr:cNvPr>
        <xdr:cNvSpPr txBox="1"/>
      </xdr:nvSpPr>
      <xdr:spPr>
        <a:xfrm>
          <a:off x="18980227" y="1813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13961</xdr:rowOff>
    </xdr:from>
    <xdr:ext cx="469744" cy="259045"/>
    <xdr:sp macro="" textlink="">
      <xdr:nvSpPr>
        <xdr:cNvPr id="518" name="n_2mainValue【公民館】&#10;一人当たり面積">
          <a:extLst>
            <a:ext uri="{FF2B5EF4-FFF2-40B4-BE49-F238E27FC236}">
              <a16:creationId xmlns:a16="http://schemas.microsoft.com/office/drawing/2014/main" id="{6BE32907-E77A-4032-A696-4C342C2F8A58}"/>
            </a:ext>
          </a:extLst>
        </xdr:cNvPr>
        <xdr:cNvSpPr txBox="1"/>
      </xdr:nvSpPr>
      <xdr:spPr>
        <a:xfrm>
          <a:off x="18180127" y="1813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14115</xdr:rowOff>
    </xdr:from>
    <xdr:ext cx="469744" cy="259045"/>
    <xdr:sp macro="" textlink="">
      <xdr:nvSpPr>
        <xdr:cNvPr id="519" name="n_3mainValue【公民館】&#10;一人当たり面積">
          <a:extLst>
            <a:ext uri="{FF2B5EF4-FFF2-40B4-BE49-F238E27FC236}">
              <a16:creationId xmlns:a16="http://schemas.microsoft.com/office/drawing/2014/main" id="{99642A7D-4EC9-41BB-8FCD-031F56A2797D}"/>
            </a:ext>
          </a:extLst>
        </xdr:cNvPr>
        <xdr:cNvSpPr txBox="1"/>
      </xdr:nvSpPr>
      <xdr:spPr>
        <a:xfrm>
          <a:off x="17386377" y="1813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0" name="正方形/長方形 519">
          <a:extLst>
            <a:ext uri="{FF2B5EF4-FFF2-40B4-BE49-F238E27FC236}">
              <a16:creationId xmlns:a16="http://schemas.microsoft.com/office/drawing/2014/main" id="{4B70722F-02AF-4F83-AF3B-175018E328E5}"/>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1" name="正方形/長方形 520">
          <a:extLst>
            <a:ext uri="{FF2B5EF4-FFF2-40B4-BE49-F238E27FC236}">
              <a16:creationId xmlns:a16="http://schemas.microsoft.com/office/drawing/2014/main" id="{85007504-C0CE-4558-BBF3-22F6D89FB951}"/>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2" name="テキスト ボックス 521">
          <a:extLst>
            <a:ext uri="{FF2B5EF4-FFF2-40B4-BE49-F238E27FC236}">
              <a16:creationId xmlns:a16="http://schemas.microsoft.com/office/drawing/2014/main" id="{AA36498A-FB6E-477C-803D-77D44FE4BBA9}"/>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類似団体と比較して、特に有形固定資産減価償却率が高い施設は公民館である。これは村内唯一の公民館が建築後３８年余り経過しており、その施設の数値がそのまま反映されるためである。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保育所については、４園を１園に統合したものの、旧施設を地域の活性化等のための拠点として除去せずにそのまま使用しているため、減価償却率が高止まりしている要因の一つに挙げられる。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の一人当たり延長については、曲がりくねった道路が真っ直ぐになることで減少しているものの、依然として類似団体と比べて減価償却率が高いため、計画的な更新等を行い、老朽化対策を進めていくこととす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学校施設が表示されないのは、相楽東部広域連合に資産が譲渡されているためであるが、補修・改修は当村が実施することとなる。建築後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年が経過しており、今後補修箇所等が発生してくることが見込まれるため、その他の資産と合わせて維持管理を進めていくこととする。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FCE9664-AB9A-4211-9F34-D6C26A67EB06}"/>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DDF8B90-DBFE-4682-91EB-6BD820226E26}"/>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65F8CB2-5155-4D3B-9ADB-B2DD444D1D0C}"/>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F4935BD-1DE1-42BC-BB36-971E04A121A4}"/>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2F8FB80-399F-4BD7-8B40-723877D5DA6A}"/>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A1C6106-BB8C-4B50-A6DD-5FF7B8C78244}"/>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715817B-D4CF-4862-9DD2-E1247EEF988F}"/>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DB00B01-4B5F-478C-9EE8-E68285A17E99}"/>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3775203-EACA-413F-A0E7-E84F492D832C}"/>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68AEE1A-42D3-48FF-B2C0-CF7B86A09CB9}"/>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2,755
2,718
64.11
2,630,532
2,540,633
41,556
1,564,207
2,631,514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3BC12D6-D230-4D1D-ABF2-447D9F76EA55}"/>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63E1A95-F14D-447A-B845-4924E7B623EC}"/>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6ABC78B-7EFC-4D93-AFCD-CCFE0D080433}"/>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D0B9913-FBA2-48D9-A77E-FC65C29F9C31}"/>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84DA564-8516-469E-B71A-08B82019ED66}"/>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C92109E-F8F5-4928-9645-F32B76D209C9}"/>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3CB383A-E8F6-45FA-A5E7-8950207ECBE5}"/>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D3A0DFB-6AD5-47BA-92A9-73F8A86F2315}"/>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46C98C1-A42E-41C4-BF9E-47CDADEF0A1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0AC7604-2BC0-4278-9B09-EC1F425725AE}"/>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4938B4A-C830-4274-A64C-14A597B963E3}"/>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A04344F-C47C-4AF2-A76B-3DC75E4987D9}"/>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4DF080D-1F5F-4B67-A440-C222801E5EAA}"/>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E520F6B-5AA6-47F8-B799-3885F281DB54}"/>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F205D25-F4D9-4C2C-A677-6E461F509542}"/>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52941AE-8323-4F1E-B96F-F9AD9B241A75}"/>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322E8FD-2B6E-440A-91CF-729F9D651C95}"/>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2077A5C-9020-417A-890B-0BA54B7AB184}"/>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EB2CFCE-E795-4581-BE47-951E510BA7F6}"/>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912E4D0-6008-4916-A635-FC8F8022C29A}"/>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2190398-ED5F-40BF-91A9-284184E1EEE9}"/>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CA45355-9601-4BC9-9FB8-AE1A3A4FF75C}"/>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30FBB78-9FBD-4BE3-ABD4-275FC6735C50}"/>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FF20926F-EA02-427E-8055-99F8BCFF6266}"/>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61933B1-9626-46CA-BC46-EFB23810E04E}"/>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2255566F-2BCC-4711-8614-0C8134A183CB}"/>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C3E99C5-96B0-4B5A-A422-4D5519455017}"/>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90FF171-1DBD-472F-85C8-9C1547CA563C}"/>
            </a:ext>
          </a:extLst>
        </xdr:cNvPr>
        <xdr:cNvSpPr/>
      </xdr:nvSpPr>
      <xdr:spPr>
        <a:xfrm>
          <a:off x="6858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5B3B1431-5A27-45D5-8160-BB1869DAF18D}"/>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3C41606F-D63B-44C7-AC1B-9F5998144FEC}"/>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C42304E9-79EF-4D32-95A8-F0D5FB6AFB24}"/>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5AC20D50-ED34-4264-BE95-8387E27B9534}"/>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BD8D7DD8-68E6-429D-937B-0CB47A8C81E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413869E-DA23-4A2F-B6DE-96FCBFEB3804}"/>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8F5B414E-8D56-4F01-8CE3-2DCFBFD23E7E}"/>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69E04BD8-D9D6-41A5-8A5B-603ADEB48CFE}"/>
            </a:ext>
          </a:extLst>
        </xdr:cNvPr>
        <xdr:cNvSpPr/>
      </xdr:nvSpPr>
      <xdr:spPr>
        <a:xfrm>
          <a:off x="595630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1D6CDAE5-84C4-4F6A-B5F0-7F5CA037CF39}"/>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D3A1373B-1459-4B0D-9DF8-873D5A92FCBA}"/>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6B755A79-0CFA-4E39-AE2D-F42518F51405}"/>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3DEB6B88-60E0-4093-B0BC-2BA8F51F780A}"/>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6E69D37F-AF7C-4634-A1FF-D23F35BFE7C5}"/>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396BEAFE-B3D0-4CBC-9812-4B8D855B504D}"/>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D9FB5E28-A6C9-4B80-8729-B8B7D89942FD}"/>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5F1310C8-3910-49B4-8B99-CA2AD1341781}"/>
            </a:ext>
          </a:extLst>
        </xdr:cNvPr>
        <xdr:cNvSpPr/>
      </xdr:nvSpPr>
      <xdr:spPr>
        <a:xfrm>
          <a:off x="6858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a:extLst>
            <a:ext uri="{FF2B5EF4-FFF2-40B4-BE49-F238E27FC236}">
              <a16:creationId xmlns:a16="http://schemas.microsoft.com/office/drawing/2014/main" id="{F5D6D417-E8D2-454E-9B4A-07E71662B69E}"/>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a:extLst>
            <a:ext uri="{FF2B5EF4-FFF2-40B4-BE49-F238E27FC236}">
              <a16:creationId xmlns:a16="http://schemas.microsoft.com/office/drawing/2014/main" id="{31F07EA5-D3D5-49DA-B689-E8BA119A530B}"/>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a:extLst>
            <a:ext uri="{FF2B5EF4-FFF2-40B4-BE49-F238E27FC236}">
              <a16:creationId xmlns:a16="http://schemas.microsoft.com/office/drawing/2014/main" id="{A702CAF8-5494-47FA-9AFF-EFB3A7DC12FF}"/>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a:extLst>
            <a:ext uri="{FF2B5EF4-FFF2-40B4-BE49-F238E27FC236}">
              <a16:creationId xmlns:a16="http://schemas.microsoft.com/office/drawing/2014/main" id="{91C2EF88-FFA7-4701-A872-911C2DD35772}"/>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a:extLst>
            <a:ext uri="{FF2B5EF4-FFF2-40B4-BE49-F238E27FC236}">
              <a16:creationId xmlns:a16="http://schemas.microsoft.com/office/drawing/2014/main" id="{5EC19FAA-3632-4776-846F-133032FAF93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a:extLst>
            <a:ext uri="{FF2B5EF4-FFF2-40B4-BE49-F238E27FC236}">
              <a16:creationId xmlns:a16="http://schemas.microsoft.com/office/drawing/2014/main" id="{44145512-66F1-4D43-A85F-3EF87D08A9BE}"/>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a:extLst>
            <a:ext uri="{FF2B5EF4-FFF2-40B4-BE49-F238E27FC236}">
              <a16:creationId xmlns:a16="http://schemas.microsoft.com/office/drawing/2014/main" id="{74211C80-59C2-4A5C-8586-081595AC2559}"/>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a:extLst>
            <a:ext uri="{FF2B5EF4-FFF2-40B4-BE49-F238E27FC236}">
              <a16:creationId xmlns:a16="http://schemas.microsoft.com/office/drawing/2014/main" id="{2A209BC8-0404-4D6A-A68E-CC172C412131}"/>
            </a:ext>
          </a:extLst>
        </xdr:cNvPr>
        <xdr:cNvSpPr/>
      </xdr:nvSpPr>
      <xdr:spPr>
        <a:xfrm>
          <a:off x="595630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a:extLst>
            <a:ext uri="{FF2B5EF4-FFF2-40B4-BE49-F238E27FC236}">
              <a16:creationId xmlns:a16="http://schemas.microsoft.com/office/drawing/2014/main" id="{0F6C4EEE-78C7-4481-B4C9-1FD1AF3C7116}"/>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a:extLst>
            <a:ext uri="{FF2B5EF4-FFF2-40B4-BE49-F238E27FC236}">
              <a16:creationId xmlns:a16="http://schemas.microsoft.com/office/drawing/2014/main" id="{C68DF1AE-6DE3-47ED-BD94-155842BB309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a:extLst>
            <a:ext uri="{FF2B5EF4-FFF2-40B4-BE49-F238E27FC236}">
              <a16:creationId xmlns:a16="http://schemas.microsoft.com/office/drawing/2014/main" id="{C92C1294-C538-401D-9E82-4AB34F8932B8}"/>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a:extLst>
            <a:ext uri="{FF2B5EF4-FFF2-40B4-BE49-F238E27FC236}">
              <a16:creationId xmlns:a16="http://schemas.microsoft.com/office/drawing/2014/main" id="{7D694541-AE38-434F-93A6-CA02F040C5E3}"/>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a:extLst>
            <a:ext uri="{FF2B5EF4-FFF2-40B4-BE49-F238E27FC236}">
              <a16:creationId xmlns:a16="http://schemas.microsoft.com/office/drawing/2014/main" id="{5DE0BEF2-5113-4E9B-872D-EC810DCDE4F9}"/>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a:extLst>
            <a:ext uri="{FF2B5EF4-FFF2-40B4-BE49-F238E27FC236}">
              <a16:creationId xmlns:a16="http://schemas.microsoft.com/office/drawing/2014/main" id="{4340E34A-A7AE-426B-9E11-96F5EB079672}"/>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a:extLst>
            <a:ext uri="{FF2B5EF4-FFF2-40B4-BE49-F238E27FC236}">
              <a16:creationId xmlns:a16="http://schemas.microsoft.com/office/drawing/2014/main" id="{0F5F250E-6868-41B6-965B-AB0234A07AC0}"/>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a:extLst>
            <a:ext uri="{FF2B5EF4-FFF2-40B4-BE49-F238E27FC236}">
              <a16:creationId xmlns:a16="http://schemas.microsoft.com/office/drawing/2014/main" id="{1B132D34-6F65-4C28-8D53-39E8D73ABF17}"/>
            </a:ext>
          </a:extLst>
        </xdr:cNvPr>
        <xdr:cNvSpPr/>
      </xdr:nvSpPr>
      <xdr:spPr>
        <a:xfrm>
          <a:off x="6858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2" name="正方形/長方形 71">
          <a:extLst>
            <a:ext uri="{FF2B5EF4-FFF2-40B4-BE49-F238E27FC236}">
              <a16:creationId xmlns:a16="http://schemas.microsoft.com/office/drawing/2014/main" id="{FBEB9764-764B-44FA-9693-C0C704E909B6}"/>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3" name="正方形/長方形 72">
          <a:extLst>
            <a:ext uri="{FF2B5EF4-FFF2-40B4-BE49-F238E27FC236}">
              <a16:creationId xmlns:a16="http://schemas.microsoft.com/office/drawing/2014/main" id="{EF5C0816-EF68-4B21-89FE-C9667929C73F}"/>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4" name="正方形/長方形 73">
          <a:extLst>
            <a:ext uri="{FF2B5EF4-FFF2-40B4-BE49-F238E27FC236}">
              <a16:creationId xmlns:a16="http://schemas.microsoft.com/office/drawing/2014/main" id="{9915A1C2-0DC9-4133-9636-73F7987DDFC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5" name="正方形/長方形 74">
          <a:extLst>
            <a:ext uri="{FF2B5EF4-FFF2-40B4-BE49-F238E27FC236}">
              <a16:creationId xmlns:a16="http://schemas.microsoft.com/office/drawing/2014/main" id="{5A0655A4-768C-4AF8-8656-0F8428867FF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6" name="正方形/長方形 75">
          <a:extLst>
            <a:ext uri="{FF2B5EF4-FFF2-40B4-BE49-F238E27FC236}">
              <a16:creationId xmlns:a16="http://schemas.microsoft.com/office/drawing/2014/main" id="{190D3A7A-325C-4BBC-857A-60453A243D0B}"/>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7" name="正方形/長方形 76">
          <a:extLst>
            <a:ext uri="{FF2B5EF4-FFF2-40B4-BE49-F238E27FC236}">
              <a16:creationId xmlns:a16="http://schemas.microsoft.com/office/drawing/2014/main" id="{7511F204-4324-44E4-A01E-68A8D331569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8" name="正方形/長方形 77">
          <a:extLst>
            <a:ext uri="{FF2B5EF4-FFF2-40B4-BE49-F238E27FC236}">
              <a16:creationId xmlns:a16="http://schemas.microsoft.com/office/drawing/2014/main" id="{FCCC1008-39DD-46CF-AAF9-0F021606FDF5}"/>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79" name="正方形/長方形 78">
          <a:extLst>
            <a:ext uri="{FF2B5EF4-FFF2-40B4-BE49-F238E27FC236}">
              <a16:creationId xmlns:a16="http://schemas.microsoft.com/office/drawing/2014/main" id="{9C5D0862-D277-4474-9588-5DF92A7932D5}"/>
            </a:ext>
          </a:extLst>
        </xdr:cNvPr>
        <xdr:cNvSpPr/>
      </xdr:nvSpPr>
      <xdr:spPr>
        <a:xfrm>
          <a:off x="595630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0" name="正方形/長方形 79">
          <a:extLst>
            <a:ext uri="{FF2B5EF4-FFF2-40B4-BE49-F238E27FC236}">
              <a16:creationId xmlns:a16="http://schemas.microsoft.com/office/drawing/2014/main" id="{0A07D638-CA2A-4F1B-99E1-161401DFE6A9}"/>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1" name="正方形/長方形 80">
          <a:extLst>
            <a:ext uri="{FF2B5EF4-FFF2-40B4-BE49-F238E27FC236}">
              <a16:creationId xmlns:a16="http://schemas.microsoft.com/office/drawing/2014/main" id="{FE6E6BC3-8923-4E83-9E0B-200630457679}"/>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2" name="正方形/長方形 81">
          <a:extLst>
            <a:ext uri="{FF2B5EF4-FFF2-40B4-BE49-F238E27FC236}">
              <a16:creationId xmlns:a16="http://schemas.microsoft.com/office/drawing/2014/main" id="{187B1169-C82A-465E-9B3C-C3346D3F2C07}"/>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3" name="正方形/長方形 82">
          <a:extLst>
            <a:ext uri="{FF2B5EF4-FFF2-40B4-BE49-F238E27FC236}">
              <a16:creationId xmlns:a16="http://schemas.microsoft.com/office/drawing/2014/main" id="{781779F5-5EED-4A8C-AC7E-5EF6E2429204}"/>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4" name="正方形/長方形 83">
          <a:extLst>
            <a:ext uri="{FF2B5EF4-FFF2-40B4-BE49-F238E27FC236}">
              <a16:creationId xmlns:a16="http://schemas.microsoft.com/office/drawing/2014/main" id="{98CDBB4A-4344-48CA-81B2-4051748B5AB2}"/>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5" name="正方形/長方形 84">
          <a:extLst>
            <a:ext uri="{FF2B5EF4-FFF2-40B4-BE49-F238E27FC236}">
              <a16:creationId xmlns:a16="http://schemas.microsoft.com/office/drawing/2014/main" id="{31CD686D-8B93-45BE-B10E-F048086397B8}"/>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6" name="正方形/長方形 85">
          <a:extLst>
            <a:ext uri="{FF2B5EF4-FFF2-40B4-BE49-F238E27FC236}">
              <a16:creationId xmlns:a16="http://schemas.microsoft.com/office/drawing/2014/main" id="{7CAC930E-0260-4934-86AF-FC3A38B89BC3}"/>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7" name="正方形/長方形 86">
          <a:extLst>
            <a:ext uri="{FF2B5EF4-FFF2-40B4-BE49-F238E27FC236}">
              <a16:creationId xmlns:a16="http://schemas.microsoft.com/office/drawing/2014/main" id="{397C45F0-7D11-45BB-BE04-B126892DB7A4}"/>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88" name="テキスト ボックス 87">
          <a:extLst>
            <a:ext uri="{FF2B5EF4-FFF2-40B4-BE49-F238E27FC236}">
              <a16:creationId xmlns:a16="http://schemas.microsoft.com/office/drawing/2014/main" id="{48E17F73-C3D0-4262-8B58-8F69E687FBC9}"/>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89" name="直線コネクタ 88">
          <a:extLst>
            <a:ext uri="{FF2B5EF4-FFF2-40B4-BE49-F238E27FC236}">
              <a16:creationId xmlns:a16="http://schemas.microsoft.com/office/drawing/2014/main" id="{BC75727B-B9A6-4794-9E62-894620D42F37}"/>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90" name="テキスト ボックス 89">
          <a:extLst>
            <a:ext uri="{FF2B5EF4-FFF2-40B4-BE49-F238E27FC236}">
              <a16:creationId xmlns:a16="http://schemas.microsoft.com/office/drawing/2014/main" id="{AA78F614-8800-4975-9493-B325F8A5AEC2}"/>
            </a:ext>
          </a:extLst>
        </xdr:cNvPr>
        <xdr:cNvSpPr txBox="1"/>
      </xdr:nvSpPr>
      <xdr:spPr>
        <a:xfrm>
          <a:off x="3398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91" name="直線コネクタ 90">
          <a:extLst>
            <a:ext uri="{FF2B5EF4-FFF2-40B4-BE49-F238E27FC236}">
              <a16:creationId xmlns:a16="http://schemas.microsoft.com/office/drawing/2014/main" id="{EB63E6B7-BB3B-42CD-9404-15E40BD87CF3}"/>
            </a:ext>
          </a:extLst>
        </xdr:cNvPr>
        <xdr:cNvCxnSpPr/>
      </xdr:nvCxnSpPr>
      <xdr:spPr>
        <a:xfrm>
          <a:off x="6858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92" name="テキスト ボックス 91">
          <a:extLst>
            <a:ext uri="{FF2B5EF4-FFF2-40B4-BE49-F238E27FC236}">
              <a16:creationId xmlns:a16="http://schemas.microsoft.com/office/drawing/2014/main" id="{A6041967-5A44-4FE2-96D8-CBE8143C587E}"/>
            </a:ext>
          </a:extLst>
        </xdr:cNvPr>
        <xdr:cNvSpPr txBox="1"/>
      </xdr:nvSpPr>
      <xdr:spPr>
        <a:xfrm>
          <a:off x="3398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93" name="直線コネクタ 92">
          <a:extLst>
            <a:ext uri="{FF2B5EF4-FFF2-40B4-BE49-F238E27FC236}">
              <a16:creationId xmlns:a16="http://schemas.microsoft.com/office/drawing/2014/main" id="{96D63FF3-8F7F-45E7-8808-74FEED7B887C}"/>
            </a:ext>
          </a:extLst>
        </xdr:cNvPr>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94" name="テキスト ボックス 93">
          <a:extLst>
            <a:ext uri="{FF2B5EF4-FFF2-40B4-BE49-F238E27FC236}">
              <a16:creationId xmlns:a16="http://schemas.microsoft.com/office/drawing/2014/main" id="{590332FF-B51F-4398-AD31-249C3480B1C5}"/>
            </a:ext>
          </a:extLst>
        </xdr:cNvPr>
        <xdr:cNvSpPr txBox="1"/>
      </xdr:nvSpPr>
      <xdr:spPr>
        <a:xfrm>
          <a:off x="3398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95" name="直線コネクタ 94">
          <a:extLst>
            <a:ext uri="{FF2B5EF4-FFF2-40B4-BE49-F238E27FC236}">
              <a16:creationId xmlns:a16="http://schemas.microsoft.com/office/drawing/2014/main" id="{1CC420F0-FCE3-4C78-9313-C768598B6CE4}"/>
            </a:ext>
          </a:extLst>
        </xdr:cNvPr>
        <xdr:cNvCxnSpPr/>
      </xdr:nvCxnSpPr>
      <xdr:spPr>
        <a:xfrm>
          <a:off x="6858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96" name="テキスト ボックス 95">
          <a:extLst>
            <a:ext uri="{FF2B5EF4-FFF2-40B4-BE49-F238E27FC236}">
              <a16:creationId xmlns:a16="http://schemas.microsoft.com/office/drawing/2014/main" id="{3D64AC02-5479-4926-8677-D038B7B693BF}"/>
            </a:ext>
          </a:extLst>
        </xdr:cNvPr>
        <xdr:cNvSpPr txBox="1"/>
      </xdr:nvSpPr>
      <xdr:spPr>
        <a:xfrm>
          <a:off x="3398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97" name="直線コネクタ 96">
          <a:extLst>
            <a:ext uri="{FF2B5EF4-FFF2-40B4-BE49-F238E27FC236}">
              <a16:creationId xmlns:a16="http://schemas.microsoft.com/office/drawing/2014/main" id="{864F7107-2732-4D37-A933-24C256CA3E54}"/>
            </a:ext>
          </a:extLst>
        </xdr:cNvPr>
        <xdr:cNvCxnSpPr/>
      </xdr:nvCxnSpPr>
      <xdr:spPr>
        <a:xfrm>
          <a:off x="6858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98" name="テキスト ボックス 97">
          <a:extLst>
            <a:ext uri="{FF2B5EF4-FFF2-40B4-BE49-F238E27FC236}">
              <a16:creationId xmlns:a16="http://schemas.microsoft.com/office/drawing/2014/main" id="{64B407FD-0C3E-4809-8FC0-693BC6294AD6}"/>
            </a:ext>
          </a:extLst>
        </xdr:cNvPr>
        <xdr:cNvSpPr txBox="1"/>
      </xdr:nvSpPr>
      <xdr:spPr>
        <a:xfrm>
          <a:off x="2757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99" name="直線コネクタ 98">
          <a:extLst>
            <a:ext uri="{FF2B5EF4-FFF2-40B4-BE49-F238E27FC236}">
              <a16:creationId xmlns:a16="http://schemas.microsoft.com/office/drawing/2014/main" id="{C5164AB9-EF0A-4002-8F83-119D7BCD9E08}"/>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00" name="テキスト ボックス 99">
          <a:extLst>
            <a:ext uri="{FF2B5EF4-FFF2-40B4-BE49-F238E27FC236}">
              <a16:creationId xmlns:a16="http://schemas.microsoft.com/office/drawing/2014/main" id="{1E22DA25-7CC4-4C64-854D-0A78010195B9}"/>
            </a:ext>
          </a:extLst>
        </xdr:cNvPr>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01" name="【市民会館】&#10;有形固定資産減価償却率グラフ枠">
          <a:extLst>
            <a:ext uri="{FF2B5EF4-FFF2-40B4-BE49-F238E27FC236}">
              <a16:creationId xmlns:a16="http://schemas.microsoft.com/office/drawing/2014/main" id="{67E60018-8DDC-4CDF-B370-8B3ED0A4CFC0}"/>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156211</xdr:rowOff>
    </xdr:to>
    <xdr:cxnSp macro="">
      <xdr:nvCxnSpPr>
        <xdr:cNvPr id="102" name="直線コネクタ 101">
          <a:extLst>
            <a:ext uri="{FF2B5EF4-FFF2-40B4-BE49-F238E27FC236}">
              <a16:creationId xmlns:a16="http://schemas.microsoft.com/office/drawing/2014/main" id="{E3604D68-C83A-45C8-AC98-EFD26FD76E11}"/>
            </a:ext>
          </a:extLst>
        </xdr:cNvPr>
        <xdr:cNvCxnSpPr/>
      </xdr:nvCxnSpPr>
      <xdr:spPr>
        <a:xfrm flipV="1">
          <a:off x="4177665" y="166497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103" name="【市民会館】&#10;有形固定資産減価償却率最小値テキスト">
          <a:extLst>
            <a:ext uri="{FF2B5EF4-FFF2-40B4-BE49-F238E27FC236}">
              <a16:creationId xmlns:a16="http://schemas.microsoft.com/office/drawing/2014/main" id="{345C7E96-5FB2-4C6D-8084-388A9A7A6896}"/>
            </a:ext>
          </a:extLst>
        </xdr:cNvPr>
        <xdr:cNvSpPr txBox="1"/>
      </xdr:nvSpPr>
      <xdr:spPr>
        <a:xfrm>
          <a:off x="4216400"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104" name="直線コネクタ 103">
          <a:extLst>
            <a:ext uri="{FF2B5EF4-FFF2-40B4-BE49-F238E27FC236}">
              <a16:creationId xmlns:a16="http://schemas.microsoft.com/office/drawing/2014/main" id="{D2C562D0-7CE6-4DD0-B537-894B53028E11}"/>
            </a:ext>
          </a:extLst>
        </xdr:cNvPr>
        <xdr:cNvCxnSpPr/>
      </xdr:nvCxnSpPr>
      <xdr:spPr>
        <a:xfrm>
          <a:off x="4108450" y="181013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105" name="【市民会館】&#10;有形固定資産減価償却率最大値テキスト">
          <a:extLst>
            <a:ext uri="{FF2B5EF4-FFF2-40B4-BE49-F238E27FC236}">
              <a16:creationId xmlns:a16="http://schemas.microsoft.com/office/drawing/2014/main" id="{73788630-2513-4878-997E-6BBDCD052768}"/>
            </a:ext>
          </a:extLst>
        </xdr:cNvPr>
        <xdr:cNvSpPr txBox="1"/>
      </xdr:nvSpPr>
      <xdr:spPr>
        <a:xfrm>
          <a:off x="4216400" y="1642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106" name="直線コネクタ 105">
          <a:extLst>
            <a:ext uri="{FF2B5EF4-FFF2-40B4-BE49-F238E27FC236}">
              <a16:creationId xmlns:a16="http://schemas.microsoft.com/office/drawing/2014/main" id="{9EAF1EE8-D5CE-401E-BB25-393C71206B4A}"/>
            </a:ext>
          </a:extLst>
        </xdr:cNvPr>
        <xdr:cNvCxnSpPr/>
      </xdr:nvCxnSpPr>
      <xdr:spPr>
        <a:xfrm>
          <a:off x="4108450" y="1664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154703</xdr:rowOff>
    </xdr:from>
    <xdr:ext cx="405111" cy="259045"/>
    <xdr:sp macro="" textlink="">
      <xdr:nvSpPr>
        <xdr:cNvPr id="107" name="【市民会館】&#10;有形固定資産減価償却率平均値テキスト">
          <a:extLst>
            <a:ext uri="{FF2B5EF4-FFF2-40B4-BE49-F238E27FC236}">
              <a16:creationId xmlns:a16="http://schemas.microsoft.com/office/drawing/2014/main" id="{94DEF3FC-B286-47A4-95E3-D5D4D0C3AA9B}"/>
            </a:ext>
          </a:extLst>
        </xdr:cNvPr>
        <xdr:cNvSpPr txBox="1"/>
      </xdr:nvSpPr>
      <xdr:spPr>
        <a:xfrm>
          <a:off x="4216400" y="17585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xdr:rowOff>
    </xdr:from>
    <xdr:to>
      <xdr:col>24</xdr:col>
      <xdr:colOff>114300</xdr:colOff>
      <xdr:row>106</xdr:row>
      <xdr:rowOff>106426</xdr:rowOff>
    </xdr:to>
    <xdr:sp macro="" textlink="">
      <xdr:nvSpPr>
        <xdr:cNvPr id="108" name="フローチャート: 判断 107">
          <a:extLst>
            <a:ext uri="{FF2B5EF4-FFF2-40B4-BE49-F238E27FC236}">
              <a16:creationId xmlns:a16="http://schemas.microsoft.com/office/drawing/2014/main" id="{C29B1E88-9712-49FA-9484-FED492E41A6E}"/>
            </a:ext>
          </a:extLst>
        </xdr:cNvPr>
        <xdr:cNvSpPr/>
      </xdr:nvSpPr>
      <xdr:spPr>
        <a:xfrm>
          <a:off x="4127500" y="1760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41402</xdr:rowOff>
    </xdr:from>
    <xdr:to>
      <xdr:col>20</xdr:col>
      <xdr:colOff>38100</xdr:colOff>
      <xdr:row>106</xdr:row>
      <xdr:rowOff>143002</xdr:rowOff>
    </xdr:to>
    <xdr:sp macro="" textlink="">
      <xdr:nvSpPr>
        <xdr:cNvPr id="109" name="フローチャート: 判断 108">
          <a:extLst>
            <a:ext uri="{FF2B5EF4-FFF2-40B4-BE49-F238E27FC236}">
              <a16:creationId xmlns:a16="http://schemas.microsoft.com/office/drawing/2014/main" id="{AB307BA0-21EE-4786-A329-612FEC7B8A52}"/>
            </a:ext>
          </a:extLst>
        </xdr:cNvPr>
        <xdr:cNvSpPr/>
      </xdr:nvSpPr>
      <xdr:spPr>
        <a:xfrm>
          <a:off x="3384550" y="176436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134129</xdr:rowOff>
    </xdr:from>
    <xdr:ext cx="405111" cy="259045"/>
    <xdr:sp macro="" textlink="">
      <xdr:nvSpPr>
        <xdr:cNvPr id="110" name="n_1aveValue【市民会館】&#10;有形固定資産減価償却率">
          <a:extLst>
            <a:ext uri="{FF2B5EF4-FFF2-40B4-BE49-F238E27FC236}">
              <a16:creationId xmlns:a16="http://schemas.microsoft.com/office/drawing/2014/main" id="{F6E13B37-9789-4863-9E12-7CFCD2BC849A}"/>
            </a:ext>
          </a:extLst>
        </xdr:cNvPr>
        <xdr:cNvSpPr txBox="1"/>
      </xdr:nvSpPr>
      <xdr:spPr>
        <a:xfrm>
          <a:off x="3239144" y="1773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29972</xdr:rowOff>
    </xdr:from>
    <xdr:to>
      <xdr:col>15</xdr:col>
      <xdr:colOff>101600</xdr:colOff>
      <xdr:row>106</xdr:row>
      <xdr:rowOff>131572</xdr:rowOff>
    </xdr:to>
    <xdr:sp macro="" textlink="">
      <xdr:nvSpPr>
        <xdr:cNvPr id="111" name="フローチャート: 判断 110">
          <a:extLst>
            <a:ext uri="{FF2B5EF4-FFF2-40B4-BE49-F238E27FC236}">
              <a16:creationId xmlns:a16="http://schemas.microsoft.com/office/drawing/2014/main" id="{D1511C51-BFF0-42FC-8A8A-372D592359D8}"/>
            </a:ext>
          </a:extLst>
        </xdr:cNvPr>
        <xdr:cNvSpPr/>
      </xdr:nvSpPr>
      <xdr:spPr>
        <a:xfrm>
          <a:off x="2571750" y="1763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106</xdr:row>
      <xdr:rowOff>122699</xdr:rowOff>
    </xdr:from>
    <xdr:ext cx="405111" cy="259045"/>
    <xdr:sp macro="" textlink="">
      <xdr:nvSpPr>
        <xdr:cNvPr id="112" name="n_2aveValue【市民会館】&#10;有形固定資産減価償却率">
          <a:extLst>
            <a:ext uri="{FF2B5EF4-FFF2-40B4-BE49-F238E27FC236}">
              <a16:creationId xmlns:a16="http://schemas.microsoft.com/office/drawing/2014/main" id="{FB0A33C2-9200-4804-B3E5-3D05E38C27D1}"/>
            </a:ext>
          </a:extLst>
        </xdr:cNvPr>
        <xdr:cNvSpPr txBox="1"/>
      </xdr:nvSpPr>
      <xdr:spPr>
        <a:xfrm>
          <a:off x="2439044" y="1772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107</xdr:row>
      <xdr:rowOff>27687</xdr:rowOff>
    </xdr:from>
    <xdr:to>
      <xdr:col>10</xdr:col>
      <xdr:colOff>165100</xdr:colOff>
      <xdr:row>107</xdr:row>
      <xdr:rowOff>129287</xdr:rowOff>
    </xdr:to>
    <xdr:sp macro="" textlink="">
      <xdr:nvSpPr>
        <xdr:cNvPr id="113" name="フローチャート: 判断 112">
          <a:extLst>
            <a:ext uri="{FF2B5EF4-FFF2-40B4-BE49-F238E27FC236}">
              <a16:creationId xmlns:a16="http://schemas.microsoft.com/office/drawing/2014/main" id="{79784DDB-931A-4F53-906F-7B5E28C8BD50}"/>
            </a:ext>
          </a:extLst>
        </xdr:cNvPr>
        <xdr:cNvSpPr/>
      </xdr:nvSpPr>
      <xdr:spPr>
        <a:xfrm>
          <a:off x="17780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107</xdr:row>
      <xdr:rowOff>120414</xdr:rowOff>
    </xdr:from>
    <xdr:ext cx="405111" cy="259045"/>
    <xdr:sp macro="" textlink="">
      <xdr:nvSpPr>
        <xdr:cNvPr id="114" name="n_3aveValue【市民会館】&#10;有形固定資産減価償却率">
          <a:extLst>
            <a:ext uri="{FF2B5EF4-FFF2-40B4-BE49-F238E27FC236}">
              <a16:creationId xmlns:a16="http://schemas.microsoft.com/office/drawing/2014/main" id="{080F2FCB-C8AF-4651-9A60-7BFB5686212B}"/>
            </a:ext>
          </a:extLst>
        </xdr:cNvPr>
        <xdr:cNvSpPr txBox="1"/>
      </xdr:nvSpPr>
      <xdr:spPr>
        <a:xfrm>
          <a:off x="1645294" y="178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15" name="テキスト ボックス 114">
          <a:extLst>
            <a:ext uri="{FF2B5EF4-FFF2-40B4-BE49-F238E27FC236}">
              <a16:creationId xmlns:a16="http://schemas.microsoft.com/office/drawing/2014/main" id="{62718D7B-DB2C-4F02-8951-6369991A21EC}"/>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16" name="テキスト ボックス 115">
          <a:extLst>
            <a:ext uri="{FF2B5EF4-FFF2-40B4-BE49-F238E27FC236}">
              <a16:creationId xmlns:a16="http://schemas.microsoft.com/office/drawing/2014/main" id="{5F03473B-FFE6-483C-AEAD-6F56FDBD0CA8}"/>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17" name="テキスト ボックス 116">
          <a:extLst>
            <a:ext uri="{FF2B5EF4-FFF2-40B4-BE49-F238E27FC236}">
              <a16:creationId xmlns:a16="http://schemas.microsoft.com/office/drawing/2014/main" id="{28A3433D-EE9F-4E5A-8FEF-FE5ECACC41E0}"/>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18" name="テキスト ボックス 117">
          <a:extLst>
            <a:ext uri="{FF2B5EF4-FFF2-40B4-BE49-F238E27FC236}">
              <a16:creationId xmlns:a16="http://schemas.microsoft.com/office/drawing/2014/main" id="{57DC103B-95EF-4B48-BF6D-030B0F9BB6DC}"/>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19" name="テキスト ボックス 118">
          <a:extLst>
            <a:ext uri="{FF2B5EF4-FFF2-40B4-BE49-F238E27FC236}">
              <a16:creationId xmlns:a16="http://schemas.microsoft.com/office/drawing/2014/main" id="{60CE2310-F2C9-43C2-8DBF-F7DC4B11D739}"/>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105411</xdr:rowOff>
    </xdr:from>
    <xdr:to>
      <xdr:col>24</xdr:col>
      <xdr:colOff>114300</xdr:colOff>
      <xdr:row>104</xdr:row>
      <xdr:rowOff>35561</xdr:rowOff>
    </xdr:to>
    <xdr:sp macro="" textlink="">
      <xdr:nvSpPr>
        <xdr:cNvPr id="120" name="楕円 119">
          <a:extLst>
            <a:ext uri="{FF2B5EF4-FFF2-40B4-BE49-F238E27FC236}">
              <a16:creationId xmlns:a16="http://schemas.microsoft.com/office/drawing/2014/main" id="{761BDED2-6A99-4ED8-8930-D1DECE474721}"/>
            </a:ext>
          </a:extLst>
        </xdr:cNvPr>
        <xdr:cNvSpPr/>
      </xdr:nvSpPr>
      <xdr:spPr>
        <a:xfrm>
          <a:off x="412750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128288</xdr:rowOff>
    </xdr:from>
    <xdr:ext cx="405111" cy="259045"/>
    <xdr:sp macro="" textlink="">
      <xdr:nvSpPr>
        <xdr:cNvPr id="121" name="【市民会館】&#10;有形固定資産減価償却率該当値テキスト">
          <a:extLst>
            <a:ext uri="{FF2B5EF4-FFF2-40B4-BE49-F238E27FC236}">
              <a16:creationId xmlns:a16="http://schemas.microsoft.com/office/drawing/2014/main" id="{918FDDF7-44BB-4BFF-A1E0-32077698C737}"/>
            </a:ext>
          </a:extLst>
        </xdr:cNvPr>
        <xdr:cNvSpPr txBox="1"/>
      </xdr:nvSpPr>
      <xdr:spPr>
        <a:xfrm>
          <a:off x="4216400" y="1704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139700</xdr:rowOff>
    </xdr:from>
    <xdr:to>
      <xdr:col>20</xdr:col>
      <xdr:colOff>38100</xdr:colOff>
      <xdr:row>104</xdr:row>
      <xdr:rowOff>69850</xdr:rowOff>
    </xdr:to>
    <xdr:sp macro="" textlink="">
      <xdr:nvSpPr>
        <xdr:cNvPr id="122" name="楕円 121">
          <a:extLst>
            <a:ext uri="{FF2B5EF4-FFF2-40B4-BE49-F238E27FC236}">
              <a16:creationId xmlns:a16="http://schemas.microsoft.com/office/drawing/2014/main" id="{F4B9EEDD-3085-4826-9DAD-B0612588CF93}"/>
            </a:ext>
          </a:extLst>
        </xdr:cNvPr>
        <xdr:cNvSpPr/>
      </xdr:nvSpPr>
      <xdr:spPr>
        <a:xfrm>
          <a:off x="3384550" y="172275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156211</xdr:rowOff>
    </xdr:from>
    <xdr:to>
      <xdr:col>24</xdr:col>
      <xdr:colOff>63500</xdr:colOff>
      <xdr:row>104</xdr:row>
      <xdr:rowOff>19050</xdr:rowOff>
    </xdr:to>
    <xdr:cxnSp macro="">
      <xdr:nvCxnSpPr>
        <xdr:cNvPr id="123" name="直線コネクタ 122">
          <a:extLst>
            <a:ext uri="{FF2B5EF4-FFF2-40B4-BE49-F238E27FC236}">
              <a16:creationId xmlns:a16="http://schemas.microsoft.com/office/drawing/2014/main" id="{0590ABAD-3FDA-4474-8309-798729DC44CB}"/>
            </a:ext>
          </a:extLst>
        </xdr:cNvPr>
        <xdr:cNvCxnSpPr/>
      </xdr:nvCxnSpPr>
      <xdr:spPr>
        <a:xfrm flipV="1">
          <a:off x="3429000" y="17244061"/>
          <a:ext cx="7493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144272</xdr:rowOff>
    </xdr:from>
    <xdr:to>
      <xdr:col>15</xdr:col>
      <xdr:colOff>101600</xdr:colOff>
      <xdr:row>104</xdr:row>
      <xdr:rowOff>74422</xdr:rowOff>
    </xdr:to>
    <xdr:sp macro="" textlink="">
      <xdr:nvSpPr>
        <xdr:cNvPr id="124" name="楕円 123">
          <a:extLst>
            <a:ext uri="{FF2B5EF4-FFF2-40B4-BE49-F238E27FC236}">
              <a16:creationId xmlns:a16="http://schemas.microsoft.com/office/drawing/2014/main" id="{381E0214-C69D-494A-AB88-5EC019D182EF}"/>
            </a:ext>
          </a:extLst>
        </xdr:cNvPr>
        <xdr:cNvSpPr/>
      </xdr:nvSpPr>
      <xdr:spPr>
        <a:xfrm>
          <a:off x="2571750" y="1723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19050</xdr:rowOff>
    </xdr:from>
    <xdr:to>
      <xdr:col>19</xdr:col>
      <xdr:colOff>177800</xdr:colOff>
      <xdr:row>104</xdr:row>
      <xdr:rowOff>23622</xdr:rowOff>
    </xdr:to>
    <xdr:cxnSp macro="">
      <xdr:nvCxnSpPr>
        <xdr:cNvPr id="125" name="直線コネクタ 124">
          <a:extLst>
            <a:ext uri="{FF2B5EF4-FFF2-40B4-BE49-F238E27FC236}">
              <a16:creationId xmlns:a16="http://schemas.microsoft.com/office/drawing/2014/main" id="{5CFA7E00-46E5-4E00-86EB-7468C3A9446D}"/>
            </a:ext>
          </a:extLst>
        </xdr:cNvPr>
        <xdr:cNvCxnSpPr/>
      </xdr:nvCxnSpPr>
      <xdr:spPr>
        <a:xfrm flipV="1">
          <a:off x="2622550" y="17278350"/>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36830</xdr:rowOff>
    </xdr:from>
    <xdr:to>
      <xdr:col>10</xdr:col>
      <xdr:colOff>165100</xdr:colOff>
      <xdr:row>104</xdr:row>
      <xdr:rowOff>138430</xdr:rowOff>
    </xdr:to>
    <xdr:sp macro="" textlink="">
      <xdr:nvSpPr>
        <xdr:cNvPr id="126" name="楕円 125">
          <a:extLst>
            <a:ext uri="{FF2B5EF4-FFF2-40B4-BE49-F238E27FC236}">
              <a16:creationId xmlns:a16="http://schemas.microsoft.com/office/drawing/2014/main" id="{D47CD366-1730-4412-9BE0-9FB913BA75CB}"/>
            </a:ext>
          </a:extLst>
        </xdr:cNvPr>
        <xdr:cNvSpPr/>
      </xdr:nvSpPr>
      <xdr:spPr>
        <a:xfrm>
          <a:off x="17780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23622</xdr:rowOff>
    </xdr:from>
    <xdr:to>
      <xdr:col>15</xdr:col>
      <xdr:colOff>50800</xdr:colOff>
      <xdr:row>104</xdr:row>
      <xdr:rowOff>87630</xdr:rowOff>
    </xdr:to>
    <xdr:cxnSp macro="">
      <xdr:nvCxnSpPr>
        <xdr:cNvPr id="127" name="直線コネクタ 126">
          <a:extLst>
            <a:ext uri="{FF2B5EF4-FFF2-40B4-BE49-F238E27FC236}">
              <a16:creationId xmlns:a16="http://schemas.microsoft.com/office/drawing/2014/main" id="{E4B930F8-D0AD-43D7-9804-7114FA1B81A5}"/>
            </a:ext>
          </a:extLst>
        </xdr:cNvPr>
        <xdr:cNvCxnSpPr/>
      </xdr:nvCxnSpPr>
      <xdr:spPr>
        <a:xfrm flipV="1">
          <a:off x="1828800" y="17282922"/>
          <a:ext cx="79375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86377</xdr:rowOff>
    </xdr:from>
    <xdr:ext cx="405111" cy="259045"/>
    <xdr:sp macro="" textlink="">
      <xdr:nvSpPr>
        <xdr:cNvPr id="128" name="n_1mainValue【市民会館】&#10;有形固定資産減価償却率">
          <a:extLst>
            <a:ext uri="{FF2B5EF4-FFF2-40B4-BE49-F238E27FC236}">
              <a16:creationId xmlns:a16="http://schemas.microsoft.com/office/drawing/2014/main" id="{2D4946F5-94C4-4640-93D6-3AADD6F5E945}"/>
            </a:ext>
          </a:extLst>
        </xdr:cNvPr>
        <xdr:cNvSpPr txBox="1"/>
      </xdr:nvSpPr>
      <xdr:spPr>
        <a:xfrm>
          <a:off x="3239144" y="1700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90949</xdr:rowOff>
    </xdr:from>
    <xdr:ext cx="405111" cy="259045"/>
    <xdr:sp macro="" textlink="">
      <xdr:nvSpPr>
        <xdr:cNvPr id="129" name="n_2mainValue【市民会館】&#10;有形固定資産減価償却率">
          <a:extLst>
            <a:ext uri="{FF2B5EF4-FFF2-40B4-BE49-F238E27FC236}">
              <a16:creationId xmlns:a16="http://schemas.microsoft.com/office/drawing/2014/main" id="{75A335C6-9731-41FF-9145-7AFB7F49D766}"/>
            </a:ext>
          </a:extLst>
        </xdr:cNvPr>
        <xdr:cNvSpPr txBox="1"/>
      </xdr:nvSpPr>
      <xdr:spPr>
        <a:xfrm>
          <a:off x="2439044" y="1700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154957</xdr:rowOff>
    </xdr:from>
    <xdr:ext cx="405111" cy="259045"/>
    <xdr:sp macro="" textlink="">
      <xdr:nvSpPr>
        <xdr:cNvPr id="130" name="n_3mainValue【市民会館】&#10;有形固定資産減価償却率">
          <a:extLst>
            <a:ext uri="{FF2B5EF4-FFF2-40B4-BE49-F238E27FC236}">
              <a16:creationId xmlns:a16="http://schemas.microsoft.com/office/drawing/2014/main" id="{A4EF6FA1-1E66-49F1-90D8-E64FC879075B}"/>
            </a:ext>
          </a:extLst>
        </xdr:cNvPr>
        <xdr:cNvSpPr txBox="1"/>
      </xdr:nvSpPr>
      <xdr:spPr>
        <a:xfrm>
          <a:off x="1645294" y="1707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131" name="正方形/長方形 130">
          <a:extLst>
            <a:ext uri="{FF2B5EF4-FFF2-40B4-BE49-F238E27FC236}">
              <a16:creationId xmlns:a16="http://schemas.microsoft.com/office/drawing/2014/main" id="{D925EE9B-59AD-4BAB-8271-82788DF4A263}"/>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32" name="正方形/長方形 131">
          <a:extLst>
            <a:ext uri="{FF2B5EF4-FFF2-40B4-BE49-F238E27FC236}">
              <a16:creationId xmlns:a16="http://schemas.microsoft.com/office/drawing/2014/main" id="{C6E30FF0-7561-4CCC-B709-235A84B2E703}"/>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33" name="正方形/長方形 132">
          <a:extLst>
            <a:ext uri="{FF2B5EF4-FFF2-40B4-BE49-F238E27FC236}">
              <a16:creationId xmlns:a16="http://schemas.microsoft.com/office/drawing/2014/main" id="{BBEB0389-A47E-4235-AAFC-5B3CD5FB9C81}"/>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34" name="正方形/長方形 133">
          <a:extLst>
            <a:ext uri="{FF2B5EF4-FFF2-40B4-BE49-F238E27FC236}">
              <a16:creationId xmlns:a16="http://schemas.microsoft.com/office/drawing/2014/main" id="{42C8DFE7-8B92-4538-B0EC-22EE2586CE54}"/>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35" name="正方形/長方形 134">
          <a:extLst>
            <a:ext uri="{FF2B5EF4-FFF2-40B4-BE49-F238E27FC236}">
              <a16:creationId xmlns:a16="http://schemas.microsoft.com/office/drawing/2014/main" id="{5E226AB7-B458-480E-B69A-7C0B9D14A66D}"/>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36" name="正方形/長方形 135">
          <a:extLst>
            <a:ext uri="{FF2B5EF4-FFF2-40B4-BE49-F238E27FC236}">
              <a16:creationId xmlns:a16="http://schemas.microsoft.com/office/drawing/2014/main" id="{28E5E250-DEC1-4F53-8BBC-DB738B643CBC}"/>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37" name="正方形/長方形 136">
          <a:extLst>
            <a:ext uri="{FF2B5EF4-FFF2-40B4-BE49-F238E27FC236}">
              <a16:creationId xmlns:a16="http://schemas.microsoft.com/office/drawing/2014/main" id="{095077A3-CE7E-402B-BEC8-4D70ED90F6BD}"/>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38" name="正方形/長方形 137">
          <a:extLst>
            <a:ext uri="{FF2B5EF4-FFF2-40B4-BE49-F238E27FC236}">
              <a16:creationId xmlns:a16="http://schemas.microsoft.com/office/drawing/2014/main" id="{E4934AAB-39E3-4637-AC39-F97E3C32612E}"/>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139" name="テキスト ボックス 138">
          <a:extLst>
            <a:ext uri="{FF2B5EF4-FFF2-40B4-BE49-F238E27FC236}">
              <a16:creationId xmlns:a16="http://schemas.microsoft.com/office/drawing/2014/main" id="{720EEC68-34B7-41E0-ACE8-DA2CAED525A7}"/>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140" name="直線コネクタ 139">
          <a:extLst>
            <a:ext uri="{FF2B5EF4-FFF2-40B4-BE49-F238E27FC236}">
              <a16:creationId xmlns:a16="http://schemas.microsoft.com/office/drawing/2014/main" id="{22E58580-0E07-447B-A6A8-FED3B01E84ED}"/>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141" name="直線コネクタ 140">
          <a:extLst>
            <a:ext uri="{FF2B5EF4-FFF2-40B4-BE49-F238E27FC236}">
              <a16:creationId xmlns:a16="http://schemas.microsoft.com/office/drawing/2014/main" id="{6347D83E-847A-49E3-B359-3CCE104A005E}"/>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142" name="テキスト ボックス 141">
          <a:extLst>
            <a:ext uri="{FF2B5EF4-FFF2-40B4-BE49-F238E27FC236}">
              <a16:creationId xmlns:a16="http://schemas.microsoft.com/office/drawing/2014/main" id="{AE1EDAA2-3563-4126-8658-0353311205A8}"/>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143" name="直線コネクタ 142">
          <a:extLst>
            <a:ext uri="{FF2B5EF4-FFF2-40B4-BE49-F238E27FC236}">
              <a16:creationId xmlns:a16="http://schemas.microsoft.com/office/drawing/2014/main" id="{95B02351-4E32-4294-B7ED-D4617A80938B}"/>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144" name="テキスト ボックス 143">
          <a:extLst>
            <a:ext uri="{FF2B5EF4-FFF2-40B4-BE49-F238E27FC236}">
              <a16:creationId xmlns:a16="http://schemas.microsoft.com/office/drawing/2014/main" id="{45EEA8A8-E046-425C-A600-B9308CFC059A}"/>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145" name="直線コネクタ 144">
          <a:extLst>
            <a:ext uri="{FF2B5EF4-FFF2-40B4-BE49-F238E27FC236}">
              <a16:creationId xmlns:a16="http://schemas.microsoft.com/office/drawing/2014/main" id="{EA6BDAFD-CF6B-4090-BD83-9EA876DCC5DA}"/>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146" name="テキスト ボックス 145">
          <a:extLst>
            <a:ext uri="{FF2B5EF4-FFF2-40B4-BE49-F238E27FC236}">
              <a16:creationId xmlns:a16="http://schemas.microsoft.com/office/drawing/2014/main" id="{DDD24B65-C868-4B5C-B483-3C789FCCFE41}"/>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147" name="直線コネクタ 146">
          <a:extLst>
            <a:ext uri="{FF2B5EF4-FFF2-40B4-BE49-F238E27FC236}">
              <a16:creationId xmlns:a16="http://schemas.microsoft.com/office/drawing/2014/main" id="{50904DCE-443B-43E3-A6A2-65D721489566}"/>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148" name="テキスト ボックス 147">
          <a:extLst>
            <a:ext uri="{FF2B5EF4-FFF2-40B4-BE49-F238E27FC236}">
              <a16:creationId xmlns:a16="http://schemas.microsoft.com/office/drawing/2014/main" id="{8E0BBCE4-24C7-492B-B38B-4A4658604369}"/>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149" name="直線コネクタ 148">
          <a:extLst>
            <a:ext uri="{FF2B5EF4-FFF2-40B4-BE49-F238E27FC236}">
              <a16:creationId xmlns:a16="http://schemas.microsoft.com/office/drawing/2014/main" id="{41D6DC34-DD64-4520-89C7-FAF077511460}"/>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150" name="テキスト ボックス 149">
          <a:extLst>
            <a:ext uri="{FF2B5EF4-FFF2-40B4-BE49-F238E27FC236}">
              <a16:creationId xmlns:a16="http://schemas.microsoft.com/office/drawing/2014/main" id="{C9267DAE-E5EB-4A1E-8B35-4C100DAE4DC8}"/>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151" name="直線コネクタ 150">
          <a:extLst>
            <a:ext uri="{FF2B5EF4-FFF2-40B4-BE49-F238E27FC236}">
              <a16:creationId xmlns:a16="http://schemas.microsoft.com/office/drawing/2014/main" id="{CF5F7CEA-FE19-41D7-AF3C-76279F285786}"/>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152" name="テキスト ボックス 151">
          <a:extLst>
            <a:ext uri="{FF2B5EF4-FFF2-40B4-BE49-F238E27FC236}">
              <a16:creationId xmlns:a16="http://schemas.microsoft.com/office/drawing/2014/main" id="{C987EE13-31DA-4968-A7AA-BE4FB99458FA}"/>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153" name="【市民会館】&#10;一人当たり面積グラフ枠">
          <a:extLst>
            <a:ext uri="{FF2B5EF4-FFF2-40B4-BE49-F238E27FC236}">
              <a16:creationId xmlns:a16="http://schemas.microsoft.com/office/drawing/2014/main" id="{32DBB661-A183-44A6-9F99-B3BEB229AD14}"/>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44196</xdr:rowOff>
    </xdr:from>
    <xdr:to>
      <xdr:col>54</xdr:col>
      <xdr:colOff>189865</xdr:colOff>
      <xdr:row>108</xdr:row>
      <xdr:rowOff>129539</xdr:rowOff>
    </xdr:to>
    <xdr:cxnSp macro="">
      <xdr:nvCxnSpPr>
        <xdr:cNvPr id="154" name="直線コネクタ 153">
          <a:extLst>
            <a:ext uri="{FF2B5EF4-FFF2-40B4-BE49-F238E27FC236}">
              <a16:creationId xmlns:a16="http://schemas.microsoft.com/office/drawing/2014/main" id="{C664D4F6-010E-4631-A94F-129E0AD7C3CD}"/>
            </a:ext>
          </a:extLst>
        </xdr:cNvPr>
        <xdr:cNvCxnSpPr/>
      </xdr:nvCxnSpPr>
      <xdr:spPr>
        <a:xfrm flipV="1">
          <a:off x="9429115" y="16789146"/>
          <a:ext cx="0" cy="1285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155" name="【市民会館】&#10;一人当たり面積最小値テキスト">
          <a:extLst>
            <a:ext uri="{FF2B5EF4-FFF2-40B4-BE49-F238E27FC236}">
              <a16:creationId xmlns:a16="http://schemas.microsoft.com/office/drawing/2014/main" id="{2D86E330-5697-480F-AB17-F456BA8BCA39}"/>
            </a:ext>
          </a:extLst>
        </xdr:cNvPr>
        <xdr:cNvSpPr txBox="1"/>
      </xdr:nvSpPr>
      <xdr:spPr>
        <a:xfrm>
          <a:off x="9467850"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156" name="直線コネクタ 155">
          <a:extLst>
            <a:ext uri="{FF2B5EF4-FFF2-40B4-BE49-F238E27FC236}">
              <a16:creationId xmlns:a16="http://schemas.microsoft.com/office/drawing/2014/main" id="{786738B7-45BE-4504-B48D-553A5CD151C0}"/>
            </a:ext>
          </a:extLst>
        </xdr:cNvPr>
        <xdr:cNvCxnSpPr/>
      </xdr:nvCxnSpPr>
      <xdr:spPr>
        <a:xfrm>
          <a:off x="9359900" y="180746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162323</xdr:rowOff>
    </xdr:from>
    <xdr:ext cx="469744" cy="259045"/>
    <xdr:sp macro="" textlink="">
      <xdr:nvSpPr>
        <xdr:cNvPr id="157" name="【市民会館】&#10;一人当たり面積最大値テキスト">
          <a:extLst>
            <a:ext uri="{FF2B5EF4-FFF2-40B4-BE49-F238E27FC236}">
              <a16:creationId xmlns:a16="http://schemas.microsoft.com/office/drawing/2014/main" id="{FCA009DD-79C0-4BE7-A075-0F8AD5B4678F}"/>
            </a:ext>
          </a:extLst>
        </xdr:cNvPr>
        <xdr:cNvSpPr txBox="1"/>
      </xdr:nvSpPr>
      <xdr:spPr>
        <a:xfrm>
          <a:off x="9467850" y="1656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44196</xdr:rowOff>
    </xdr:from>
    <xdr:to>
      <xdr:col>55</xdr:col>
      <xdr:colOff>88900</xdr:colOff>
      <xdr:row>101</xdr:row>
      <xdr:rowOff>44196</xdr:rowOff>
    </xdr:to>
    <xdr:cxnSp macro="">
      <xdr:nvCxnSpPr>
        <xdr:cNvPr id="158" name="直線コネクタ 157">
          <a:extLst>
            <a:ext uri="{FF2B5EF4-FFF2-40B4-BE49-F238E27FC236}">
              <a16:creationId xmlns:a16="http://schemas.microsoft.com/office/drawing/2014/main" id="{E12BC310-DF95-4D24-AF0F-F4149BD7FFB6}"/>
            </a:ext>
          </a:extLst>
        </xdr:cNvPr>
        <xdr:cNvCxnSpPr/>
      </xdr:nvCxnSpPr>
      <xdr:spPr>
        <a:xfrm>
          <a:off x="9359900" y="167891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93235</xdr:rowOff>
    </xdr:from>
    <xdr:ext cx="469744" cy="259045"/>
    <xdr:sp macro="" textlink="">
      <xdr:nvSpPr>
        <xdr:cNvPr id="159" name="【市民会館】&#10;一人当たり面積平均値テキスト">
          <a:extLst>
            <a:ext uri="{FF2B5EF4-FFF2-40B4-BE49-F238E27FC236}">
              <a16:creationId xmlns:a16="http://schemas.microsoft.com/office/drawing/2014/main" id="{D008DC20-9754-494D-8C95-65817CAA1C0E}"/>
            </a:ext>
          </a:extLst>
        </xdr:cNvPr>
        <xdr:cNvSpPr txBox="1"/>
      </xdr:nvSpPr>
      <xdr:spPr>
        <a:xfrm>
          <a:off x="9467850" y="1752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70358</xdr:rowOff>
    </xdr:from>
    <xdr:to>
      <xdr:col>55</xdr:col>
      <xdr:colOff>50800</xdr:colOff>
      <xdr:row>107</xdr:row>
      <xdr:rowOff>508</xdr:rowOff>
    </xdr:to>
    <xdr:sp macro="" textlink="">
      <xdr:nvSpPr>
        <xdr:cNvPr id="160" name="フローチャート: 判断 159">
          <a:extLst>
            <a:ext uri="{FF2B5EF4-FFF2-40B4-BE49-F238E27FC236}">
              <a16:creationId xmlns:a16="http://schemas.microsoft.com/office/drawing/2014/main" id="{8FBE2BB0-B02F-404E-B50D-A387FBC249E9}"/>
            </a:ext>
          </a:extLst>
        </xdr:cNvPr>
        <xdr:cNvSpPr/>
      </xdr:nvSpPr>
      <xdr:spPr>
        <a:xfrm>
          <a:off x="9398000" y="176725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93599</xdr:rowOff>
    </xdr:from>
    <xdr:to>
      <xdr:col>50</xdr:col>
      <xdr:colOff>165100</xdr:colOff>
      <xdr:row>107</xdr:row>
      <xdr:rowOff>23749</xdr:rowOff>
    </xdr:to>
    <xdr:sp macro="" textlink="">
      <xdr:nvSpPr>
        <xdr:cNvPr id="161" name="フローチャート: 判断 160">
          <a:extLst>
            <a:ext uri="{FF2B5EF4-FFF2-40B4-BE49-F238E27FC236}">
              <a16:creationId xmlns:a16="http://schemas.microsoft.com/office/drawing/2014/main" id="{A09C9D4D-761D-4510-8784-60F84B3AE8E0}"/>
            </a:ext>
          </a:extLst>
        </xdr:cNvPr>
        <xdr:cNvSpPr/>
      </xdr:nvSpPr>
      <xdr:spPr>
        <a:xfrm>
          <a:off x="8636000" y="1769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40276</xdr:rowOff>
    </xdr:from>
    <xdr:ext cx="469744" cy="259045"/>
    <xdr:sp macro="" textlink="">
      <xdr:nvSpPr>
        <xdr:cNvPr id="162" name="n_1aveValue【市民会館】&#10;一人当たり面積">
          <a:extLst>
            <a:ext uri="{FF2B5EF4-FFF2-40B4-BE49-F238E27FC236}">
              <a16:creationId xmlns:a16="http://schemas.microsoft.com/office/drawing/2014/main" id="{B9949BEA-8D09-41D1-A4C0-AB062E91364E}"/>
            </a:ext>
          </a:extLst>
        </xdr:cNvPr>
        <xdr:cNvSpPr txBox="1"/>
      </xdr:nvSpPr>
      <xdr:spPr>
        <a:xfrm>
          <a:off x="8458277" y="1747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138557</xdr:rowOff>
    </xdr:from>
    <xdr:to>
      <xdr:col>46</xdr:col>
      <xdr:colOff>38100</xdr:colOff>
      <xdr:row>107</xdr:row>
      <xdr:rowOff>68707</xdr:rowOff>
    </xdr:to>
    <xdr:sp macro="" textlink="">
      <xdr:nvSpPr>
        <xdr:cNvPr id="163" name="フローチャート: 判断 162">
          <a:extLst>
            <a:ext uri="{FF2B5EF4-FFF2-40B4-BE49-F238E27FC236}">
              <a16:creationId xmlns:a16="http://schemas.microsoft.com/office/drawing/2014/main" id="{1FA4AF4C-9093-4E9C-8ED2-9A8D9F12B1D4}"/>
            </a:ext>
          </a:extLst>
        </xdr:cNvPr>
        <xdr:cNvSpPr/>
      </xdr:nvSpPr>
      <xdr:spPr>
        <a:xfrm>
          <a:off x="7842250" y="177407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85234</xdr:rowOff>
    </xdr:from>
    <xdr:ext cx="469744" cy="259045"/>
    <xdr:sp macro="" textlink="">
      <xdr:nvSpPr>
        <xdr:cNvPr id="164" name="n_2aveValue【市民会館】&#10;一人当たり面積">
          <a:extLst>
            <a:ext uri="{FF2B5EF4-FFF2-40B4-BE49-F238E27FC236}">
              <a16:creationId xmlns:a16="http://schemas.microsoft.com/office/drawing/2014/main" id="{A17455CC-6565-45AE-A649-7CBD077D13F5}"/>
            </a:ext>
          </a:extLst>
        </xdr:cNvPr>
        <xdr:cNvSpPr txBox="1"/>
      </xdr:nvSpPr>
      <xdr:spPr>
        <a:xfrm>
          <a:off x="7677227" y="1751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55880</xdr:rowOff>
    </xdr:from>
    <xdr:to>
      <xdr:col>41</xdr:col>
      <xdr:colOff>101600</xdr:colOff>
      <xdr:row>106</xdr:row>
      <xdr:rowOff>157480</xdr:rowOff>
    </xdr:to>
    <xdr:sp macro="" textlink="">
      <xdr:nvSpPr>
        <xdr:cNvPr id="165" name="フローチャート: 判断 164">
          <a:extLst>
            <a:ext uri="{FF2B5EF4-FFF2-40B4-BE49-F238E27FC236}">
              <a16:creationId xmlns:a16="http://schemas.microsoft.com/office/drawing/2014/main" id="{5D3505E8-D4DC-4FD1-B019-5650D9C91146}"/>
            </a:ext>
          </a:extLst>
        </xdr:cNvPr>
        <xdr:cNvSpPr/>
      </xdr:nvSpPr>
      <xdr:spPr>
        <a:xfrm>
          <a:off x="702945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2557</xdr:rowOff>
    </xdr:from>
    <xdr:ext cx="469744" cy="259045"/>
    <xdr:sp macro="" textlink="">
      <xdr:nvSpPr>
        <xdr:cNvPr id="166" name="n_3aveValue【市民会館】&#10;一人当たり面積">
          <a:extLst>
            <a:ext uri="{FF2B5EF4-FFF2-40B4-BE49-F238E27FC236}">
              <a16:creationId xmlns:a16="http://schemas.microsoft.com/office/drawing/2014/main" id="{8A60E24E-7163-4469-96FE-966D6BDE839F}"/>
            </a:ext>
          </a:extLst>
        </xdr:cNvPr>
        <xdr:cNvSpPr txBox="1"/>
      </xdr:nvSpPr>
      <xdr:spPr>
        <a:xfrm>
          <a:off x="6864427"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167" name="テキスト ボックス 166">
          <a:extLst>
            <a:ext uri="{FF2B5EF4-FFF2-40B4-BE49-F238E27FC236}">
              <a16:creationId xmlns:a16="http://schemas.microsoft.com/office/drawing/2014/main" id="{96841B33-DA23-4713-A563-A742C2DAC37C}"/>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168" name="テキスト ボックス 167">
          <a:extLst>
            <a:ext uri="{FF2B5EF4-FFF2-40B4-BE49-F238E27FC236}">
              <a16:creationId xmlns:a16="http://schemas.microsoft.com/office/drawing/2014/main" id="{888CEE15-2FBF-4D3E-86B8-1AB64E255888}"/>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169" name="テキスト ボックス 168">
          <a:extLst>
            <a:ext uri="{FF2B5EF4-FFF2-40B4-BE49-F238E27FC236}">
              <a16:creationId xmlns:a16="http://schemas.microsoft.com/office/drawing/2014/main" id="{45AC3820-C9CE-40B2-AF5E-332BDA590C8F}"/>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170" name="テキスト ボックス 169">
          <a:extLst>
            <a:ext uri="{FF2B5EF4-FFF2-40B4-BE49-F238E27FC236}">
              <a16:creationId xmlns:a16="http://schemas.microsoft.com/office/drawing/2014/main" id="{41425B43-2DCF-4323-A15B-7BB4C538A74E}"/>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171" name="テキスト ボックス 170">
          <a:extLst>
            <a:ext uri="{FF2B5EF4-FFF2-40B4-BE49-F238E27FC236}">
              <a16:creationId xmlns:a16="http://schemas.microsoft.com/office/drawing/2014/main" id="{3C77BC61-AF0E-4183-8790-BA17D58D37FA}"/>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7874</xdr:rowOff>
    </xdr:from>
    <xdr:to>
      <xdr:col>55</xdr:col>
      <xdr:colOff>50800</xdr:colOff>
      <xdr:row>107</xdr:row>
      <xdr:rowOff>109474</xdr:rowOff>
    </xdr:to>
    <xdr:sp macro="" textlink="">
      <xdr:nvSpPr>
        <xdr:cNvPr id="172" name="楕円 171">
          <a:extLst>
            <a:ext uri="{FF2B5EF4-FFF2-40B4-BE49-F238E27FC236}">
              <a16:creationId xmlns:a16="http://schemas.microsoft.com/office/drawing/2014/main" id="{CE6BA201-A038-49A2-8A95-B2C8400F5BA5}"/>
            </a:ext>
          </a:extLst>
        </xdr:cNvPr>
        <xdr:cNvSpPr/>
      </xdr:nvSpPr>
      <xdr:spPr>
        <a:xfrm>
          <a:off x="9398000" y="177815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157751</xdr:rowOff>
    </xdr:from>
    <xdr:ext cx="469744" cy="259045"/>
    <xdr:sp macro="" textlink="">
      <xdr:nvSpPr>
        <xdr:cNvPr id="173" name="【市民会館】&#10;一人当たり面積該当値テキスト">
          <a:extLst>
            <a:ext uri="{FF2B5EF4-FFF2-40B4-BE49-F238E27FC236}">
              <a16:creationId xmlns:a16="http://schemas.microsoft.com/office/drawing/2014/main" id="{F6D17119-70D5-4D48-8485-AA02CF10493D}"/>
            </a:ext>
          </a:extLst>
        </xdr:cNvPr>
        <xdr:cNvSpPr txBox="1"/>
      </xdr:nvSpPr>
      <xdr:spPr>
        <a:xfrm>
          <a:off x="9467850" y="1775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13970</xdr:rowOff>
    </xdr:from>
    <xdr:to>
      <xdr:col>50</xdr:col>
      <xdr:colOff>165100</xdr:colOff>
      <xdr:row>107</xdr:row>
      <xdr:rowOff>115570</xdr:rowOff>
    </xdr:to>
    <xdr:sp macro="" textlink="">
      <xdr:nvSpPr>
        <xdr:cNvPr id="174" name="楕円 173">
          <a:extLst>
            <a:ext uri="{FF2B5EF4-FFF2-40B4-BE49-F238E27FC236}">
              <a16:creationId xmlns:a16="http://schemas.microsoft.com/office/drawing/2014/main" id="{006A086E-793B-4B82-9324-E36EEB93F6CF}"/>
            </a:ext>
          </a:extLst>
        </xdr:cNvPr>
        <xdr:cNvSpPr/>
      </xdr:nvSpPr>
      <xdr:spPr>
        <a:xfrm>
          <a:off x="86360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58674</xdr:rowOff>
    </xdr:from>
    <xdr:to>
      <xdr:col>55</xdr:col>
      <xdr:colOff>0</xdr:colOff>
      <xdr:row>107</xdr:row>
      <xdr:rowOff>64770</xdr:rowOff>
    </xdr:to>
    <xdr:cxnSp macro="">
      <xdr:nvCxnSpPr>
        <xdr:cNvPr id="175" name="直線コネクタ 174">
          <a:extLst>
            <a:ext uri="{FF2B5EF4-FFF2-40B4-BE49-F238E27FC236}">
              <a16:creationId xmlns:a16="http://schemas.microsoft.com/office/drawing/2014/main" id="{2F5BF2EF-1EF9-493B-BBDF-90C5F7A7A5EB}"/>
            </a:ext>
          </a:extLst>
        </xdr:cNvPr>
        <xdr:cNvCxnSpPr/>
      </xdr:nvCxnSpPr>
      <xdr:spPr>
        <a:xfrm flipV="1">
          <a:off x="8686800" y="17832324"/>
          <a:ext cx="74295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23113</xdr:rowOff>
    </xdr:from>
    <xdr:to>
      <xdr:col>46</xdr:col>
      <xdr:colOff>38100</xdr:colOff>
      <xdr:row>107</xdr:row>
      <xdr:rowOff>124713</xdr:rowOff>
    </xdr:to>
    <xdr:sp macro="" textlink="">
      <xdr:nvSpPr>
        <xdr:cNvPr id="176" name="楕円 175">
          <a:extLst>
            <a:ext uri="{FF2B5EF4-FFF2-40B4-BE49-F238E27FC236}">
              <a16:creationId xmlns:a16="http://schemas.microsoft.com/office/drawing/2014/main" id="{ECF59005-422D-4B6C-B2F0-9FE43971FA46}"/>
            </a:ext>
          </a:extLst>
        </xdr:cNvPr>
        <xdr:cNvSpPr/>
      </xdr:nvSpPr>
      <xdr:spPr>
        <a:xfrm>
          <a:off x="7842250" y="177967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64770</xdr:rowOff>
    </xdr:from>
    <xdr:to>
      <xdr:col>50</xdr:col>
      <xdr:colOff>114300</xdr:colOff>
      <xdr:row>107</xdr:row>
      <xdr:rowOff>73913</xdr:rowOff>
    </xdr:to>
    <xdr:cxnSp macro="">
      <xdr:nvCxnSpPr>
        <xdr:cNvPr id="177" name="直線コネクタ 176">
          <a:extLst>
            <a:ext uri="{FF2B5EF4-FFF2-40B4-BE49-F238E27FC236}">
              <a16:creationId xmlns:a16="http://schemas.microsoft.com/office/drawing/2014/main" id="{C69D583A-196F-4A8E-8D1A-DA1C9FE661A1}"/>
            </a:ext>
          </a:extLst>
        </xdr:cNvPr>
        <xdr:cNvCxnSpPr/>
      </xdr:nvCxnSpPr>
      <xdr:spPr>
        <a:xfrm flipV="1">
          <a:off x="7886700" y="17838420"/>
          <a:ext cx="8001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23495</xdr:rowOff>
    </xdr:from>
    <xdr:to>
      <xdr:col>41</xdr:col>
      <xdr:colOff>101600</xdr:colOff>
      <xdr:row>107</xdr:row>
      <xdr:rowOff>125095</xdr:rowOff>
    </xdr:to>
    <xdr:sp macro="" textlink="">
      <xdr:nvSpPr>
        <xdr:cNvPr id="178" name="楕円 177">
          <a:extLst>
            <a:ext uri="{FF2B5EF4-FFF2-40B4-BE49-F238E27FC236}">
              <a16:creationId xmlns:a16="http://schemas.microsoft.com/office/drawing/2014/main" id="{DC3AFEB8-7986-451D-B422-3C8F1B2A757F}"/>
            </a:ext>
          </a:extLst>
        </xdr:cNvPr>
        <xdr:cNvSpPr/>
      </xdr:nvSpPr>
      <xdr:spPr>
        <a:xfrm>
          <a:off x="702945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73913</xdr:rowOff>
    </xdr:from>
    <xdr:to>
      <xdr:col>45</xdr:col>
      <xdr:colOff>177800</xdr:colOff>
      <xdr:row>107</xdr:row>
      <xdr:rowOff>74295</xdr:rowOff>
    </xdr:to>
    <xdr:cxnSp macro="">
      <xdr:nvCxnSpPr>
        <xdr:cNvPr id="179" name="直線コネクタ 178">
          <a:extLst>
            <a:ext uri="{FF2B5EF4-FFF2-40B4-BE49-F238E27FC236}">
              <a16:creationId xmlns:a16="http://schemas.microsoft.com/office/drawing/2014/main" id="{24A03A74-DF1B-483A-8558-66AC9FE7EE53}"/>
            </a:ext>
          </a:extLst>
        </xdr:cNvPr>
        <xdr:cNvCxnSpPr/>
      </xdr:nvCxnSpPr>
      <xdr:spPr>
        <a:xfrm flipV="1">
          <a:off x="7080250" y="17847563"/>
          <a:ext cx="80645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106697</xdr:rowOff>
    </xdr:from>
    <xdr:ext cx="469744" cy="259045"/>
    <xdr:sp macro="" textlink="">
      <xdr:nvSpPr>
        <xdr:cNvPr id="180" name="n_1mainValue【市民会館】&#10;一人当たり面積">
          <a:extLst>
            <a:ext uri="{FF2B5EF4-FFF2-40B4-BE49-F238E27FC236}">
              <a16:creationId xmlns:a16="http://schemas.microsoft.com/office/drawing/2014/main" id="{64CE08F8-E0F2-4BC7-B85E-AC833D89F2C2}"/>
            </a:ext>
          </a:extLst>
        </xdr:cNvPr>
        <xdr:cNvSpPr txBox="1"/>
      </xdr:nvSpPr>
      <xdr:spPr>
        <a:xfrm>
          <a:off x="8458277" y="178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115840</xdr:rowOff>
    </xdr:from>
    <xdr:ext cx="469744" cy="259045"/>
    <xdr:sp macro="" textlink="">
      <xdr:nvSpPr>
        <xdr:cNvPr id="181" name="n_2mainValue【市民会館】&#10;一人当たり面積">
          <a:extLst>
            <a:ext uri="{FF2B5EF4-FFF2-40B4-BE49-F238E27FC236}">
              <a16:creationId xmlns:a16="http://schemas.microsoft.com/office/drawing/2014/main" id="{34B7DEA5-5A3B-461E-96B1-7BE1B24FFC44}"/>
            </a:ext>
          </a:extLst>
        </xdr:cNvPr>
        <xdr:cNvSpPr txBox="1"/>
      </xdr:nvSpPr>
      <xdr:spPr>
        <a:xfrm>
          <a:off x="7677227" y="1788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116222</xdr:rowOff>
    </xdr:from>
    <xdr:ext cx="469744" cy="259045"/>
    <xdr:sp macro="" textlink="">
      <xdr:nvSpPr>
        <xdr:cNvPr id="182" name="n_3mainValue【市民会館】&#10;一人当たり面積">
          <a:extLst>
            <a:ext uri="{FF2B5EF4-FFF2-40B4-BE49-F238E27FC236}">
              <a16:creationId xmlns:a16="http://schemas.microsoft.com/office/drawing/2014/main" id="{243DDE10-4914-4E59-BD36-4A77AF4D014D}"/>
            </a:ext>
          </a:extLst>
        </xdr:cNvPr>
        <xdr:cNvSpPr txBox="1"/>
      </xdr:nvSpPr>
      <xdr:spPr>
        <a:xfrm>
          <a:off x="6864427" y="178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183" name="正方形/長方形 182">
          <a:extLst>
            <a:ext uri="{FF2B5EF4-FFF2-40B4-BE49-F238E27FC236}">
              <a16:creationId xmlns:a16="http://schemas.microsoft.com/office/drawing/2014/main" id="{7478043D-247D-4E09-BC80-A9383788262A}"/>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4" name="正方形/長方形 183">
          <a:extLst>
            <a:ext uri="{FF2B5EF4-FFF2-40B4-BE49-F238E27FC236}">
              <a16:creationId xmlns:a16="http://schemas.microsoft.com/office/drawing/2014/main" id="{07821F63-AE67-4C1D-AF92-B9B4B787099E}"/>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5" name="正方形/長方形 184">
          <a:extLst>
            <a:ext uri="{FF2B5EF4-FFF2-40B4-BE49-F238E27FC236}">
              <a16:creationId xmlns:a16="http://schemas.microsoft.com/office/drawing/2014/main" id="{78DFF323-0DE4-48B7-9F54-1763375B9BC3}"/>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6" name="正方形/長方形 185">
          <a:extLst>
            <a:ext uri="{FF2B5EF4-FFF2-40B4-BE49-F238E27FC236}">
              <a16:creationId xmlns:a16="http://schemas.microsoft.com/office/drawing/2014/main" id="{F6F76B4F-02BE-46A0-92C3-E942C831D2EE}"/>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7" name="正方形/長方形 186">
          <a:extLst>
            <a:ext uri="{FF2B5EF4-FFF2-40B4-BE49-F238E27FC236}">
              <a16:creationId xmlns:a16="http://schemas.microsoft.com/office/drawing/2014/main" id="{BFD3AF09-7822-4AB3-A3C6-CD44DAEBB4BB}"/>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8" name="正方形/長方形 187">
          <a:extLst>
            <a:ext uri="{FF2B5EF4-FFF2-40B4-BE49-F238E27FC236}">
              <a16:creationId xmlns:a16="http://schemas.microsoft.com/office/drawing/2014/main" id="{5AB43811-164F-41B2-8303-ED42FA3A202D}"/>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9" name="正方形/長方形 188">
          <a:extLst>
            <a:ext uri="{FF2B5EF4-FFF2-40B4-BE49-F238E27FC236}">
              <a16:creationId xmlns:a16="http://schemas.microsoft.com/office/drawing/2014/main" id="{3051C238-F54B-4A15-8113-F72CA73D7782}"/>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0" name="正方形/長方形 189">
          <a:extLst>
            <a:ext uri="{FF2B5EF4-FFF2-40B4-BE49-F238E27FC236}">
              <a16:creationId xmlns:a16="http://schemas.microsoft.com/office/drawing/2014/main" id="{A2E64F4B-9699-44DE-99A3-30DB84A13CF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91" name="テキスト ボックス 190">
          <a:extLst>
            <a:ext uri="{FF2B5EF4-FFF2-40B4-BE49-F238E27FC236}">
              <a16:creationId xmlns:a16="http://schemas.microsoft.com/office/drawing/2014/main" id="{29384D7B-8B6B-42FF-AE12-795415B5D21B}"/>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92" name="直線コネクタ 191">
          <a:extLst>
            <a:ext uri="{FF2B5EF4-FFF2-40B4-BE49-F238E27FC236}">
              <a16:creationId xmlns:a16="http://schemas.microsoft.com/office/drawing/2014/main" id="{11BDCE16-ABFD-4D58-BF6F-F153E1989D39}"/>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193" name="直線コネクタ 192">
          <a:extLst>
            <a:ext uri="{FF2B5EF4-FFF2-40B4-BE49-F238E27FC236}">
              <a16:creationId xmlns:a16="http://schemas.microsoft.com/office/drawing/2014/main" id="{0B9D56E7-A9A7-45AA-9550-23366C15D7A2}"/>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194" name="テキスト ボックス 193">
          <a:extLst>
            <a:ext uri="{FF2B5EF4-FFF2-40B4-BE49-F238E27FC236}">
              <a16:creationId xmlns:a16="http://schemas.microsoft.com/office/drawing/2014/main" id="{C569CC35-9236-4485-9FC0-777E1719C2FB}"/>
            </a:ext>
          </a:extLst>
        </xdr:cNvPr>
        <xdr:cNvSpPr txBox="1"/>
      </xdr:nvSpPr>
      <xdr:spPr>
        <a:xfrm>
          <a:off x="10906911" y="684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95" name="直線コネクタ 194">
          <a:extLst>
            <a:ext uri="{FF2B5EF4-FFF2-40B4-BE49-F238E27FC236}">
              <a16:creationId xmlns:a16="http://schemas.microsoft.com/office/drawing/2014/main" id="{3FC786BA-C5FD-47EA-BD97-0770B4523642}"/>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96" name="テキスト ボックス 195">
          <a:extLst>
            <a:ext uri="{FF2B5EF4-FFF2-40B4-BE49-F238E27FC236}">
              <a16:creationId xmlns:a16="http://schemas.microsoft.com/office/drawing/2014/main" id="{A545CA4F-7861-4733-8CC8-359D2EAABA73}"/>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97" name="直線コネクタ 196">
          <a:extLst>
            <a:ext uri="{FF2B5EF4-FFF2-40B4-BE49-F238E27FC236}">
              <a16:creationId xmlns:a16="http://schemas.microsoft.com/office/drawing/2014/main" id="{1FEAADBA-A2C1-41A3-B275-96ACF3E324B6}"/>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98" name="テキスト ボックス 197">
          <a:extLst>
            <a:ext uri="{FF2B5EF4-FFF2-40B4-BE49-F238E27FC236}">
              <a16:creationId xmlns:a16="http://schemas.microsoft.com/office/drawing/2014/main" id="{2DE8104B-5E8D-4669-AA59-1DFFAB537B6B}"/>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99" name="直線コネクタ 198">
          <a:extLst>
            <a:ext uri="{FF2B5EF4-FFF2-40B4-BE49-F238E27FC236}">
              <a16:creationId xmlns:a16="http://schemas.microsoft.com/office/drawing/2014/main" id="{64877A29-75CD-4A0A-845C-47F5A62FF292}"/>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00" name="テキスト ボックス 199">
          <a:extLst>
            <a:ext uri="{FF2B5EF4-FFF2-40B4-BE49-F238E27FC236}">
              <a16:creationId xmlns:a16="http://schemas.microsoft.com/office/drawing/2014/main" id="{F922028A-07E7-434F-9CA5-7AA7489560AE}"/>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01" name="直線コネクタ 200">
          <a:extLst>
            <a:ext uri="{FF2B5EF4-FFF2-40B4-BE49-F238E27FC236}">
              <a16:creationId xmlns:a16="http://schemas.microsoft.com/office/drawing/2014/main" id="{75710D71-84ED-4EE4-B69C-243D33C7ABD0}"/>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02" name="テキスト ボックス 201">
          <a:extLst>
            <a:ext uri="{FF2B5EF4-FFF2-40B4-BE49-F238E27FC236}">
              <a16:creationId xmlns:a16="http://schemas.microsoft.com/office/drawing/2014/main" id="{E9D5A5E0-0A71-4C62-868B-DCF385478B3D}"/>
            </a:ext>
          </a:extLst>
        </xdr:cNvPr>
        <xdr:cNvSpPr txBox="1"/>
      </xdr:nvSpPr>
      <xdr:spPr>
        <a:xfrm>
          <a:off x="107977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03" name="直線コネクタ 202">
          <a:extLst>
            <a:ext uri="{FF2B5EF4-FFF2-40B4-BE49-F238E27FC236}">
              <a16:creationId xmlns:a16="http://schemas.microsoft.com/office/drawing/2014/main" id="{E2071082-748C-4C14-9A68-3F3416C215E1}"/>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04" name="テキスト ボックス 203">
          <a:extLst>
            <a:ext uri="{FF2B5EF4-FFF2-40B4-BE49-F238E27FC236}">
              <a16:creationId xmlns:a16="http://schemas.microsoft.com/office/drawing/2014/main" id="{E74B6AFA-31FB-44C7-8E3F-BECBBB15D246}"/>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05" name="【一般廃棄物処理施設】&#10;有形固定資産減価償却率グラフ枠">
          <a:extLst>
            <a:ext uri="{FF2B5EF4-FFF2-40B4-BE49-F238E27FC236}">
              <a16:creationId xmlns:a16="http://schemas.microsoft.com/office/drawing/2014/main" id="{6C54A501-571B-40BD-893E-4BAB0CF0BD3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206" name="直線コネクタ 205">
          <a:extLst>
            <a:ext uri="{FF2B5EF4-FFF2-40B4-BE49-F238E27FC236}">
              <a16:creationId xmlns:a16="http://schemas.microsoft.com/office/drawing/2014/main" id="{AFD5A8FA-C167-45E0-BCC6-DB5076C94244}"/>
            </a:ext>
          </a:extLst>
        </xdr:cNvPr>
        <xdr:cNvCxnSpPr/>
      </xdr:nvCxnSpPr>
      <xdr:spPr>
        <a:xfrm flipV="1">
          <a:off x="14699614" y="57594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207" name="【一般廃棄物処理施設】&#10;有形固定資産減価償却率最小値テキスト">
          <a:extLst>
            <a:ext uri="{FF2B5EF4-FFF2-40B4-BE49-F238E27FC236}">
              <a16:creationId xmlns:a16="http://schemas.microsoft.com/office/drawing/2014/main" id="{9EE12F41-4D6E-42BC-BCBF-E54FA7E49D64}"/>
            </a:ext>
          </a:extLst>
        </xdr:cNvPr>
        <xdr:cNvSpPr txBox="1"/>
      </xdr:nvSpPr>
      <xdr:spPr>
        <a:xfrm>
          <a:off x="14738350" y="69824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08" name="直線コネクタ 207">
          <a:extLst>
            <a:ext uri="{FF2B5EF4-FFF2-40B4-BE49-F238E27FC236}">
              <a16:creationId xmlns:a16="http://schemas.microsoft.com/office/drawing/2014/main" id="{A73F415F-89B0-4A75-B2D6-017ED2F728EC}"/>
            </a:ext>
          </a:extLst>
        </xdr:cNvPr>
        <xdr:cNvCxnSpPr/>
      </xdr:nvCxnSpPr>
      <xdr:spPr>
        <a:xfrm>
          <a:off x="14611350" y="6978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209" name="【一般廃棄物処理施設】&#10;有形固定資産減価償却率最大値テキスト">
          <a:extLst>
            <a:ext uri="{FF2B5EF4-FFF2-40B4-BE49-F238E27FC236}">
              <a16:creationId xmlns:a16="http://schemas.microsoft.com/office/drawing/2014/main" id="{1FDE4BFD-D228-4DB9-862B-859783C572B5}"/>
            </a:ext>
          </a:extLst>
        </xdr:cNvPr>
        <xdr:cNvSpPr txBox="1"/>
      </xdr:nvSpPr>
      <xdr:spPr>
        <a:xfrm>
          <a:off x="1473835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210" name="直線コネクタ 209">
          <a:extLst>
            <a:ext uri="{FF2B5EF4-FFF2-40B4-BE49-F238E27FC236}">
              <a16:creationId xmlns:a16="http://schemas.microsoft.com/office/drawing/2014/main" id="{0BAA0B5D-D8F4-4464-A0EE-9EC69AC57BA5}"/>
            </a:ext>
          </a:extLst>
        </xdr:cNvPr>
        <xdr:cNvCxnSpPr/>
      </xdr:nvCxnSpPr>
      <xdr:spPr>
        <a:xfrm>
          <a:off x="14611350" y="5759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134637</xdr:rowOff>
    </xdr:from>
    <xdr:ext cx="405111" cy="259045"/>
    <xdr:sp macro="" textlink="">
      <xdr:nvSpPr>
        <xdr:cNvPr id="211" name="【一般廃棄物処理施設】&#10;有形固定資産減価償却率平均値テキスト">
          <a:extLst>
            <a:ext uri="{FF2B5EF4-FFF2-40B4-BE49-F238E27FC236}">
              <a16:creationId xmlns:a16="http://schemas.microsoft.com/office/drawing/2014/main" id="{3A09F68B-1EDC-4062-AEC4-2F6B93433DFE}"/>
            </a:ext>
          </a:extLst>
        </xdr:cNvPr>
        <xdr:cNvSpPr txBox="1"/>
      </xdr:nvSpPr>
      <xdr:spPr>
        <a:xfrm>
          <a:off x="14738350" y="6249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212" name="フローチャート: 判断 211">
          <a:extLst>
            <a:ext uri="{FF2B5EF4-FFF2-40B4-BE49-F238E27FC236}">
              <a16:creationId xmlns:a16="http://schemas.microsoft.com/office/drawing/2014/main" id="{A11F1DBC-FB51-4FAB-9B61-694823456375}"/>
            </a:ext>
          </a:extLst>
        </xdr:cNvPr>
        <xdr:cNvSpPr/>
      </xdr:nvSpPr>
      <xdr:spPr>
        <a:xfrm>
          <a:off x="14649450" y="62712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213" name="フローチャート: 判断 212">
          <a:extLst>
            <a:ext uri="{FF2B5EF4-FFF2-40B4-BE49-F238E27FC236}">
              <a16:creationId xmlns:a16="http://schemas.microsoft.com/office/drawing/2014/main" id="{015EA999-9BFF-4CCD-810D-F296242AA7BC}"/>
            </a:ext>
          </a:extLst>
        </xdr:cNvPr>
        <xdr:cNvSpPr/>
      </xdr:nvSpPr>
      <xdr:spPr>
        <a:xfrm>
          <a:off x="1388745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99077</xdr:rowOff>
    </xdr:from>
    <xdr:ext cx="405111" cy="259045"/>
    <xdr:sp macro="" textlink="">
      <xdr:nvSpPr>
        <xdr:cNvPr id="214" name="n_1aveValue【一般廃棄物処理施設】&#10;有形固定資産減価償却率">
          <a:extLst>
            <a:ext uri="{FF2B5EF4-FFF2-40B4-BE49-F238E27FC236}">
              <a16:creationId xmlns:a16="http://schemas.microsoft.com/office/drawing/2014/main" id="{C5AB3026-55A3-4858-A933-73946E264F23}"/>
            </a:ext>
          </a:extLst>
        </xdr:cNvPr>
        <xdr:cNvSpPr txBox="1"/>
      </xdr:nvSpPr>
      <xdr:spPr>
        <a:xfrm>
          <a:off x="13742044"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215" name="フローチャート: 判断 214">
          <a:extLst>
            <a:ext uri="{FF2B5EF4-FFF2-40B4-BE49-F238E27FC236}">
              <a16:creationId xmlns:a16="http://schemas.microsoft.com/office/drawing/2014/main" id="{A6663C4A-1FC1-4C13-A7B6-18449D533DD7}"/>
            </a:ext>
          </a:extLst>
        </xdr:cNvPr>
        <xdr:cNvSpPr/>
      </xdr:nvSpPr>
      <xdr:spPr>
        <a:xfrm>
          <a:off x="13093700" y="62204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216" name="n_2aveValue【一般廃棄物処理施設】&#10;有形固定資産減価償却率">
          <a:extLst>
            <a:ext uri="{FF2B5EF4-FFF2-40B4-BE49-F238E27FC236}">
              <a16:creationId xmlns:a16="http://schemas.microsoft.com/office/drawing/2014/main" id="{FF799955-3A77-44CE-9856-E01E9F95414E}"/>
            </a:ext>
          </a:extLst>
        </xdr:cNvPr>
        <xdr:cNvSpPr txBox="1"/>
      </xdr:nvSpPr>
      <xdr:spPr>
        <a:xfrm>
          <a:off x="12960994" y="6002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31750</xdr:rowOff>
    </xdr:from>
    <xdr:to>
      <xdr:col>72</xdr:col>
      <xdr:colOff>38100</xdr:colOff>
      <xdr:row>37</xdr:row>
      <xdr:rowOff>133350</xdr:rowOff>
    </xdr:to>
    <xdr:sp macro="" textlink="">
      <xdr:nvSpPr>
        <xdr:cNvPr id="217" name="フローチャート: 判断 216">
          <a:extLst>
            <a:ext uri="{FF2B5EF4-FFF2-40B4-BE49-F238E27FC236}">
              <a16:creationId xmlns:a16="http://schemas.microsoft.com/office/drawing/2014/main" id="{6742E59F-F8DE-4C11-B094-01B9840DA003}"/>
            </a:ext>
          </a:extLst>
        </xdr:cNvPr>
        <xdr:cNvSpPr/>
      </xdr:nvSpPr>
      <xdr:spPr>
        <a:xfrm>
          <a:off x="12299950" y="6146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124477</xdr:rowOff>
    </xdr:from>
    <xdr:ext cx="405111" cy="259045"/>
    <xdr:sp macro="" textlink="">
      <xdr:nvSpPr>
        <xdr:cNvPr id="218" name="n_3aveValue【一般廃棄物処理施設】&#10;有形固定資産減価償却率">
          <a:extLst>
            <a:ext uri="{FF2B5EF4-FFF2-40B4-BE49-F238E27FC236}">
              <a16:creationId xmlns:a16="http://schemas.microsoft.com/office/drawing/2014/main" id="{36A4475D-5807-4E9E-9068-7AC5D1E83EA7}"/>
            </a:ext>
          </a:extLst>
        </xdr:cNvPr>
        <xdr:cNvSpPr txBox="1"/>
      </xdr:nvSpPr>
      <xdr:spPr>
        <a:xfrm>
          <a:off x="121672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19" name="テキスト ボックス 218">
          <a:extLst>
            <a:ext uri="{FF2B5EF4-FFF2-40B4-BE49-F238E27FC236}">
              <a16:creationId xmlns:a16="http://schemas.microsoft.com/office/drawing/2014/main" id="{CDEC140C-FEB3-4D29-A6CE-7065C1DB7564}"/>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20" name="テキスト ボックス 219">
          <a:extLst>
            <a:ext uri="{FF2B5EF4-FFF2-40B4-BE49-F238E27FC236}">
              <a16:creationId xmlns:a16="http://schemas.microsoft.com/office/drawing/2014/main" id="{45911DDC-8C6D-4456-A3E7-9DF9F3280CEC}"/>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21" name="テキスト ボックス 220">
          <a:extLst>
            <a:ext uri="{FF2B5EF4-FFF2-40B4-BE49-F238E27FC236}">
              <a16:creationId xmlns:a16="http://schemas.microsoft.com/office/drawing/2014/main" id="{30D85513-A4A9-49B6-A988-D38491B21E4F}"/>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22" name="テキスト ボックス 221">
          <a:extLst>
            <a:ext uri="{FF2B5EF4-FFF2-40B4-BE49-F238E27FC236}">
              <a16:creationId xmlns:a16="http://schemas.microsoft.com/office/drawing/2014/main" id="{7041AC7E-6A49-4DF1-91C7-0D64D0A8F14D}"/>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23" name="テキスト ボックス 222">
          <a:extLst>
            <a:ext uri="{FF2B5EF4-FFF2-40B4-BE49-F238E27FC236}">
              <a16:creationId xmlns:a16="http://schemas.microsoft.com/office/drawing/2014/main" id="{A092BA0A-3352-434D-8DE4-E0909FF3D8A9}"/>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120650</xdr:rowOff>
    </xdr:from>
    <xdr:to>
      <xdr:col>85</xdr:col>
      <xdr:colOff>177800</xdr:colOff>
      <xdr:row>37</xdr:row>
      <xdr:rowOff>50800</xdr:rowOff>
    </xdr:to>
    <xdr:sp macro="" textlink="">
      <xdr:nvSpPr>
        <xdr:cNvPr id="224" name="楕円 223">
          <a:extLst>
            <a:ext uri="{FF2B5EF4-FFF2-40B4-BE49-F238E27FC236}">
              <a16:creationId xmlns:a16="http://schemas.microsoft.com/office/drawing/2014/main" id="{B415E240-81E1-444A-A3E2-10AE9D796172}"/>
            </a:ext>
          </a:extLst>
        </xdr:cNvPr>
        <xdr:cNvSpPr/>
      </xdr:nvSpPr>
      <xdr:spPr>
        <a:xfrm>
          <a:off x="14649450" y="6070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143527</xdr:rowOff>
    </xdr:from>
    <xdr:ext cx="405111" cy="259045"/>
    <xdr:sp macro="" textlink="">
      <xdr:nvSpPr>
        <xdr:cNvPr id="225" name="【一般廃棄物処理施設】&#10;有形固定資産減価償却率該当値テキスト">
          <a:extLst>
            <a:ext uri="{FF2B5EF4-FFF2-40B4-BE49-F238E27FC236}">
              <a16:creationId xmlns:a16="http://schemas.microsoft.com/office/drawing/2014/main" id="{B561642D-56FB-4142-8384-FC879D438CF8}"/>
            </a:ext>
          </a:extLst>
        </xdr:cNvPr>
        <xdr:cNvSpPr txBox="1"/>
      </xdr:nvSpPr>
      <xdr:spPr>
        <a:xfrm>
          <a:off x="14738350" y="592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147320</xdr:rowOff>
    </xdr:from>
    <xdr:to>
      <xdr:col>81</xdr:col>
      <xdr:colOff>101600</xdr:colOff>
      <xdr:row>37</xdr:row>
      <xdr:rowOff>77470</xdr:rowOff>
    </xdr:to>
    <xdr:sp macro="" textlink="">
      <xdr:nvSpPr>
        <xdr:cNvPr id="226" name="楕円 225">
          <a:extLst>
            <a:ext uri="{FF2B5EF4-FFF2-40B4-BE49-F238E27FC236}">
              <a16:creationId xmlns:a16="http://schemas.microsoft.com/office/drawing/2014/main" id="{9B24549D-E0CE-468C-BFFC-8286022853AA}"/>
            </a:ext>
          </a:extLst>
        </xdr:cNvPr>
        <xdr:cNvSpPr/>
      </xdr:nvSpPr>
      <xdr:spPr>
        <a:xfrm>
          <a:off x="13887450" y="6097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0</xdr:rowOff>
    </xdr:from>
    <xdr:to>
      <xdr:col>85</xdr:col>
      <xdr:colOff>127000</xdr:colOff>
      <xdr:row>37</xdr:row>
      <xdr:rowOff>26670</xdr:rowOff>
    </xdr:to>
    <xdr:cxnSp macro="">
      <xdr:nvCxnSpPr>
        <xdr:cNvPr id="227" name="直線コネクタ 226">
          <a:extLst>
            <a:ext uri="{FF2B5EF4-FFF2-40B4-BE49-F238E27FC236}">
              <a16:creationId xmlns:a16="http://schemas.microsoft.com/office/drawing/2014/main" id="{B6CB58EA-F552-4188-A04A-0C745D991655}"/>
            </a:ext>
          </a:extLst>
        </xdr:cNvPr>
        <xdr:cNvCxnSpPr/>
      </xdr:nvCxnSpPr>
      <xdr:spPr>
        <a:xfrm flipV="1">
          <a:off x="13938250" y="6115050"/>
          <a:ext cx="762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13970</xdr:rowOff>
    </xdr:from>
    <xdr:to>
      <xdr:col>72</xdr:col>
      <xdr:colOff>38100</xdr:colOff>
      <xdr:row>37</xdr:row>
      <xdr:rowOff>115570</xdr:rowOff>
    </xdr:to>
    <xdr:sp macro="" textlink="">
      <xdr:nvSpPr>
        <xdr:cNvPr id="228" name="楕円 227">
          <a:extLst>
            <a:ext uri="{FF2B5EF4-FFF2-40B4-BE49-F238E27FC236}">
              <a16:creationId xmlns:a16="http://schemas.microsoft.com/office/drawing/2014/main" id="{2CC333B0-642D-48DC-A81B-3C99F8127ABA}"/>
            </a:ext>
          </a:extLst>
        </xdr:cNvPr>
        <xdr:cNvSpPr/>
      </xdr:nvSpPr>
      <xdr:spPr>
        <a:xfrm>
          <a:off x="12299950" y="61290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93997</xdr:rowOff>
    </xdr:from>
    <xdr:ext cx="405111" cy="259045"/>
    <xdr:sp macro="" textlink="">
      <xdr:nvSpPr>
        <xdr:cNvPr id="229" name="n_1mainValue【一般廃棄物処理施設】&#10;有形固定資産減価償却率">
          <a:extLst>
            <a:ext uri="{FF2B5EF4-FFF2-40B4-BE49-F238E27FC236}">
              <a16:creationId xmlns:a16="http://schemas.microsoft.com/office/drawing/2014/main" id="{24C4FEA0-264B-414A-9D17-69DB48A86D0C}"/>
            </a:ext>
          </a:extLst>
        </xdr:cNvPr>
        <xdr:cNvSpPr txBox="1"/>
      </xdr:nvSpPr>
      <xdr:spPr>
        <a:xfrm>
          <a:off x="13742044" y="587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230" name="n_3mainValue【一般廃棄物処理施設】&#10;有形固定資産減価償却率">
          <a:extLst>
            <a:ext uri="{FF2B5EF4-FFF2-40B4-BE49-F238E27FC236}">
              <a16:creationId xmlns:a16="http://schemas.microsoft.com/office/drawing/2014/main" id="{E0FF7141-8647-4105-9CCB-A3ECF2B39434}"/>
            </a:ext>
          </a:extLst>
        </xdr:cNvPr>
        <xdr:cNvSpPr txBox="1"/>
      </xdr:nvSpPr>
      <xdr:spPr>
        <a:xfrm>
          <a:off x="12167244" y="591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31" name="正方形/長方形 230">
          <a:extLst>
            <a:ext uri="{FF2B5EF4-FFF2-40B4-BE49-F238E27FC236}">
              <a16:creationId xmlns:a16="http://schemas.microsoft.com/office/drawing/2014/main" id="{C429C4B9-495A-41FD-BDA3-00378CAECD42}"/>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32" name="正方形/長方形 231">
          <a:extLst>
            <a:ext uri="{FF2B5EF4-FFF2-40B4-BE49-F238E27FC236}">
              <a16:creationId xmlns:a16="http://schemas.microsoft.com/office/drawing/2014/main" id="{077D7CF4-0315-4025-A902-6294B249614B}"/>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33" name="正方形/長方形 232">
          <a:extLst>
            <a:ext uri="{FF2B5EF4-FFF2-40B4-BE49-F238E27FC236}">
              <a16:creationId xmlns:a16="http://schemas.microsoft.com/office/drawing/2014/main" id="{EBD6E8F9-8B1C-46B3-8409-5497DF9D0B65}"/>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34" name="正方形/長方形 233">
          <a:extLst>
            <a:ext uri="{FF2B5EF4-FFF2-40B4-BE49-F238E27FC236}">
              <a16:creationId xmlns:a16="http://schemas.microsoft.com/office/drawing/2014/main" id="{D5E9E3CA-76A8-4DE2-BD21-367D54E050F4}"/>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35" name="正方形/長方形 234">
          <a:extLst>
            <a:ext uri="{FF2B5EF4-FFF2-40B4-BE49-F238E27FC236}">
              <a16:creationId xmlns:a16="http://schemas.microsoft.com/office/drawing/2014/main" id="{3A2BB77A-FD48-4920-8377-9F7AB01A44BC}"/>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36" name="正方形/長方形 235">
          <a:extLst>
            <a:ext uri="{FF2B5EF4-FFF2-40B4-BE49-F238E27FC236}">
              <a16:creationId xmlns:a16="http://schemas.microsoft.com/office/drawing/2014/main" id="{84A4E3D0-F375-4780-A6DC-70C4EA6ECFD4}"/>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37" name="正方形/長方形 236">
          <a:extLst>
            <a:ext uri="{FF2B5EF4-FFF2-40B4-BE49-F238E27FC236}">
              <a16:creationId xmlns:a16="http://schemas.microsoft.com/office/drawing/2014/main" id="{7100E315-F297-4046-8AC3-5C498409E6ED}"/>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38" name="正方形/長方形 237">
          <a:extLst>
            <a:ext uri="{FF2B5EF4-FFF2-40B4-BE49-F238E27FC236}">
              <a16:creationId xmlns:a16="http://schemas.microsoft.com/office/drawing/2014/main" id="{7B87B20F-6F98-4A40-9AC3-EB21479DE55F}"/>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39" name="テキスト ボックス 238">
          <a:extLst>
            <a:ext uri="{FF2B5EF4-FFF2-40B4-BE49-F238E27FC236}">
              <a16:creationId xmlns:a16="http://schemas.microsoft.com/office/drawing/2014/main" id="{2968C66A-BCF5-4277-8F74-5E48E0C1C891}"/>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40" name="直線コネクタ 239">
          <a:extLst>
            <a:ext uri="{FF2B5EF4-FFF2-40B4-BE49-F238E27FC236}">
              <a16:creationId xmlns:a16="http://schemas.microsoft.com/office/drawing/2014/main" id="{F589F6FB-510C-490D-B9A1-BED077967D3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41" name="直線コネクタ 240">
          <a:extLst>
            <a:ext uri="{FF2B5EF4-FFF2-40B4-BE49-F238E27FC236}">
              <a16:creationId xmlns:a16="http://schemas.microsoft.com/office/drawing/2014/main" id="{821E6988-B268-45B8-9288-B81637050CE8}"/>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42" name="テキスト ボックス 241">
          <a:extLst>
            <a:ext uri="{FF2B5EF4-FFF2-40B4-BE49-F238E27FC236}">
              <a16:creationId xmlns:a16="http://schemas.microsoft.com/office/drawing/2014/main" id="{A644472B-B741-421B-A262-111E6683BFD8}"/>
            </a:ext>
          </a:extLst>
        </xdr:cNvPr>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43" name="直線コネクタ 242">
          <a:extLst>
            <a:ext uri="{FF2B5EF4-FFF2-40B4-BE49-F238E27FC236}">
              <a16:creationId xmlns:a16="http://schemas.microsoft.com/office/drawing/2014/main" id="{A43F45C2-75E5-4299-AC87-5F09487E5DB2}"/>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44" name="テキスト ボックス 243">
          <a:extLst>
            <a:ext uri="{FF2B5EF4-FFF2-40B4-BE49-F238E27FC236}">
              <a16:creationId xmlns:a16="http://schemas.microsoft.com/office/drawing/2014/main" id="{647470C8-5B0B-48FF-B71E-045DEF1AB1A5}"/>
            </a:ext>
          </a:extLst>
        </xdr:cNvPr>
        <xdr:cNvSpPr txBox="1"/>
      </xdr:nvSpPr>
      <xdr:spPr>
        <a:xfrm>
          <a:off x="15939981" y="6474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45" name="直線コネクタ 244">
          <a:extLst>
            <a:ext uri="{FF2B5EF4-FFF2-40B4-BE49-F238E27FC236}">
              <a16:creationId xmlns:a16="http://schemas.microsoft.com/office/drawing/2014/main" id="{28B75573-FC0E-4451-8C8F-103AF2447935}"/>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46" name="テキスト ボックス 245">
          <a:extLst>
            <a:ext uri="{FF2B5EF4-FFF2-40B4-BE49-F238E27FC236}">
              <a16:creationId xmlns:a16="http://schemas.microsoft.com/office/drawing/2014/main" id="{80EEF54A-1352-43E6-83E7-FBBABA8F37D5}"/>
            </a:ext>
          </a:extLst>
        </xdr:cNvPr>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47" name="直線コネクタ 246">
          <a:extLst>
            <a:ext uri="{FF2B5EF4-FFF2-40B4-BE49-F238E27FC236}">
              <a16:creationId xmlns:a16="http://schemas.microsoft.com/office/drawing/2014/main" id="{E5B8FFEA-272C-4C64-BC21-C8A40F6F2DCB}"/>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48" name="テキスト ボックス 247">
          <a:extLst>
            <a:ext uri="{FF2B5EF4-FFF2-40B4-BE49-F238E27FC236}">
              <a16:creationId xmlns:a16="http://schemas.microsoft.com/office/drawing/2014/main" id="{7B903AF8-AAF7-4C10-B55A-1F401B212D1A}"/>
            </a:ext>
          </a:extLst>
        </xdr:cNvPr>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49" name="直線コネクタ 248">
          <a:extLst>
            <a:ext uri="{FF2B5EF4-FFF2-40B4-BE49-F238E27FC236}">
              <a16:creationId xmlns:a16="http://schemas.microsoft.com/office/drawing/2014/main" id="{E24CD4ED-5842-4E09-BE6D-0000065CBF40}"/>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250" name="テキスト ボックス 249">
          <a:extLst>
            <a:ext uri="{FF2B5EF4-FFF2-40B4-BE49-F238E27FC236}">
              <a16:creationId xmlns:a16="http://schemas.microsoft.com/office/drawing/2014/main" id="{CD26D413-9795-40C0-97A0-19E6EA0C90A8}"/>
            </a:ext>
          </a:extLst>
        </xdr:cNvPr>
        <xdr:cNvSpPr txBox="1"/>
      </xdr:nvSpPr>
      <xdr:spPr>
        <a:xfrm>
          <a:off x="15849828" y="5375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51" name="直線コネクタ 250">
          <a:extLst>
            <a:ext uri="{FF2B5EF4-FFF2-40B4-BE49-F238E27FC236}">
              <a16:creationId xmlns:a16="http://schemas.microsoft.com/office/drawing/2014/main" id="{2ADAEFF0-99E0-42F2-8196-45BD3C10CC3E}"/>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52" name="テキスト ボックス 251">
          <a:extLst>
            <a:ext uri="{FF2B5EF4-FFF2-40B4-BE49-F238E27FC236}">
              <a16:creationId xmlns:a16="http://schemas.microsoft.com/office/drawing/2014/main" id="{055F549C-71DB-47AB-A02C-95BEADC2474F}"/>
            </a:ext>
          </a:extLst>
        </xdr:cNvPr>
        <xdr:cNvSpPr txBox="1"/>
      </xdr:nvSpPr>
      <xdr:spPr>
        <a:xfrm>
          <a:off x="1584982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53" name="【一般廃棄物処理施設】&#10;一人当たり有形固定資産（償却資産）額グラフ枠">
          <a:extLst>
            <a:ext uri="{FF2B5EF4-FFF2-40B4-BE49-F238E27FC236}">
              <a16:creationId xmlns:a16="http://schemas.microsoft.com/office/drawing/2014/main" id="{755E0393-B71E-41A5-9D86-FF717A630D04}"/>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254" name="直線コネクタ 253">
          <a:extLst>
            <a:ext uri="{FF2B5EF4-FFF2-40B4-BE49-F238E27FC236}">
              <a16:creationId xmlns:a16="http://schemas.microsoft.com/office/drawing/2014/main" id="{04F67748-07E8-4E4B-93DD-810D1F0DFAF4}"/>
            </a:ext>
          </a:extLst>
        </xdr:cNvPr>
        <xdr:cNvCxnSpPr/>
      </xdr:nvCxnSpPr>
      <xdr:spPr>
        <a:xfrm flipV="1">
          <a:off x="19951064" y="5641351"/>
          <a:ext cx="0" cy="1337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255" name="【一般廃棄物処理施設】&#10;一人当たり有形固定資産（償却資産）額最小値テキスト">
          <a:extLst>
            <a:ext uri="{FF2B5EF4-FFF2-40B4-BE49-F238E27FC236}">
              <a16:creationId xmlns:a16="http://schemas.microsoft.com/office/drawing/2014/main" id="{D9DC5581-6E68-4BAF-AB99-354AB1FBB7F9}"/>
            </a:ext>
          </a:extLst>
        </xdr:cNvPr>
        <xdr:cNvSpPr txBox="1"/>
      </xdr:nvSpPr>
      <xdr:spPr>
        <a:xfrm>
          <a:off x="19989800" y="6982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256" name="直線コネクタ 255">
          <a:extLst>
            <a:ext uri="{FF2B5EF4-FFF2-40B4-BE49-F238E27FC236}">
              <a16:creationId xmlns:a16="http://schemas.microsoft.com/office/drawing/2014/main" id="{E7E35048-CDAE-4C79-8815-6F8619252C9E}"/>
            </a:ext>
          </a:extLst>
        </xdr:cNvPr>
        <xdr:cNvCxnSpPr/>
      </xdr:nvCxnSpPr>
      <xdr:spPr>
        <a:xfrm>
          <a:off x="19881850" y="69784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257" name="【一般廃棄物処理施設】&#10;一人当たり有形固定資産（償却資産）額最大値テキスト">
          <a:extLst>
            <a:ext uri="{FF2B5EF4-FFF2-40B4-BE49-F238E27FC236}">
              <a16:creationId xmlns:a16="http://schemas.microsoft.com/office/drawing/2014/main" id="{A28BB53B-7207-4153-80D2-0442DCACA15B}"/>
            </a:ext>
          </a:extLst>
        </xdr:cNvPr>
        <xdr:cNvSpPr txBox="1"/>
      </xdr:nvSpPr>
      <xdr:spPr>
        <a:xfrm>
          <a:off x="19989800" y="542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258" name="直線コネクタ 257">
          <a:extLst>
            <a:ext uri="{FF2B5EF4-FFF2-40B4-BE49-F238E27FC236}">
              <a16:creationId xmlns:a16="http://schemas.microsoft.com/office/drawing/2014/main" id="{5560B3F2-DE01-4513-9F32-9E338CB3C0F5}"/>
            </a:ext>
          </a:extLst>
        </xdr:cNvPr>
        <xdr:cNvCxnSpPr/>
      </xdr:nvCxnSpPr>
      <xdr:spPr>
        <a:xfrm>
          <a:off x="19881850" y="56413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158376</xdr:rowOff>
    </xdr:from>
    <xdr:ext cx="599010" cy="259045"/>
    <xdr:sp macro="" textlink="">
      <xdr:nvSpPr>
        <xdr:cNvPr id="259" name="【一般廃棄物処理施設】&#10;一人当たり有形固定資産（償却資産）額平均値テキスト">
          <a:extLst>
            <a:ext uri="{FF2B5EF4-FFF2-40B4-BE49-F238E27FC236}">
              <a16:creationId xmlns:a16="http://schemas.microsoft.com/office/drawing/2014/main" id="{92FC3B9D-9E96-46D4-9308-5FC93E925B9F}"/>
            </a:ext>
          </a:extLst>
        </xdr:cNvPr>
        <xdr:cNvSpPr txBox="1"/>
      </xdr:nvSpPr>
      <xdr:spPr>
        <a:xfrm>
          <a:off x="19989800" y="6603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260" name="フローチャート: 判断 259">
          <a:extLst>
            <a:ext uri="{FF2B5EF4-FFF2-40B4-BE49-F238E27FC236}">
              <a16:creationId xmlns:a16="http://schemas.microsoft.com/office/drawing/2014/main" id="{7ED8D6E9-2911-48E2-BFBB-16BDAF5869FD}"/>
            </a:ext>
          </a:extLst>
        </xdr:cNvPr>
        <xdr:cNvSpPr/>
      </xdr:nvSpPr>
      <xdr:spPr>
        <a:xfrm>
          <a:off x="19900900" y="67458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261" name="フローチャート: 判断 260">
          <a:extLst>
            <a:ext uri="{FF2B5EF4-FFF2-40B4-BE49-F238E27FC236}">
              <a16:creationId xmlns:a16="http://schemas.microsoft.com/office/drawing/2014/main" id="{467370F6-4B17-4203-8938-0DF3762ABB5C}"/>
            </a:ext>
          </a:extLst>
        </xdr:cNvPr>
        <xdr:cNvSpPr/>
      </xdr:nvSpPr>
      <xdr:spPr>
        <a:xfrm>
          <a:off x="19157950" y="67636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99934</xdr:rowOff>
    </xdr:from>
    <xdr:ext cx="599010" cy="259045"/>
    <xdr:sp macro="" textlink="">
      <xdr:nvSpPr>
        <xdr:cNvPr id="262" name="n_1aveValue【一般廃棄物処理施設】&#10;一人当たり有形固定資産（償却資産）額">
          <a:extLst>
            <a:ext uri="{FF2B5EF4-FFF2-40B4-BE49-F238E27FC236}">
              <a16:creationId xmlns:a16="http://schemas.microsoft.com/office/drawing/2014/main" id="{AC0D19CC-5555-4E49-84C0-A2BE604A331A}"/>
            </a:ext>
          </a:extLst>
        </xdr:cNvPr>
        <xdr:cNvSpPr txBox="1"/>
      </xdr:nvSpPr>
      <xdr:spPr>
        <a:xfrm>
          <a:off x="18915595" y="654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263" name="フローチャート: 判断 262">
          <a:extLst>
            <a:ext uri="{FF2B5EF4-FFF2-40B4-BE49-F238E27FC236}">
              <a16:creationId xmlns:a16="http://schemas.microsoft.com/office/drawing/2014/main" id="{28B81959-7AB3-4A46-B380-10AFB156B577}"/>
            </a:ext>
          </a:extLst>
        </xdr:cNvPr>
        <xdr:cNvSpPr/>
      </xdr:nvSpPr>
      <xdr:spPr>
        <a:xfrm>
          <a:off x="18345150" y="67046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40953</xdr:rowOff>
    </xdr:from>
    <xdr:ext cx="599010" cy="259045"/>
    <xdr:sp macro="" textlink="">
      <xdr:nvSpPr>
        <xdr:cNvPr id="264" name="n_2aveValue【一般廃棄物処理施設】&#10;一人当たり有形固定資産（償却資産）額">
          <a:extLst>
            <a:ext uri="{FF2B5EF4-FFF2-40B4-BE49-F238E27FC236}">
              <a16:creationId xmlns:a16="http://schemas.microsoft.com/office/drawing/2014/main" id="{BB3EFE58-2E0E-4F79-B708-4A4DB3453A7A}"/>
            </a:ext>
          </a:extLst>
        </xdr:cNvPr>
        <xdr:cNvSpPr txBox="1"/>
      </xdr:nvSpPr>
      <xdr:spPr>
        <a:xfrm>
          <a:off x="18134545" y="648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82693</xdr:rowOff>
    </xdr:from>
    <xdr:to>
      <xdr:col>102</xdr:col>
      <xdr:colOff>165100</xdr:colOff>
      <xdr:row>41</xdr:row>
      <xdr:rowOff>12843</xdr:rowOff>
    </xdr:to>
    <xdr:sp macro="" textlink="">
      <xdr:nvSpPr>
        <xdr:cNvPr id="265" name="フローチャート: 判断 264">
          <a:extLst>
            <a:ext uri="{FF2B5EF4-FFF2-40B4-BE49-F238E27FC236}">
              <a16:creationId xmlns:a16="http://schemas.microsoft.com/office/drawing/2014/main" id="{A3EBC5C1-44F3-4D22-B9B2-BF8B1A10A269}"/>
            </a:ext>
          </a:extLst>
        </xdr:cNvPr>
        <xdr:cNvSpPr/>
      </xdr:nvSpPr>
      <xdr:spPr>
        <a:xfrm>
          <a:off x="17551400" y="66930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29370</xdr:rowOff>
    </xdr:from>
    <xdr:ext cx="599010" cy="259045"/>
    <xdr:sp macro="" textlink="">
      <xdr:nvSpPr>
        <xdr:cNvPr id="266" name="n_3aveValue【一般廃棄物処理施設】&#10;一人当たり有形固定資産（償却資産）額">
          <a:extLst>
            <a:ext uri="{FF2B5EF4-FFF2-40B4-BE49-F238E27FC236}">
              <a16:creationId xmlns:a16="http://schemas.microsoft.com/office/drawing/2014/main" id="{28C06FD4-8ACC-41AE-8257-97FD6D289465}"/>
            </a:ext>
          </a:extLst>
        </xdr:cNvPr>
        <xdr:cNvSpPr txBox="1"/>
      </xdr:nvSpPr>
      <xdr:spPr>
        <a:xfrm>
          <a:off x="17321745" y="6474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67" name="テキスト ボックス 266">
          <a:extLst>
            <a:ext uri="{FF2B5EF4-FFF2-40B4-BE49-F238E27FC236}">
              <a16:creationId xmlns:a16="http://schemas.microsoft.com/office/drawing/2014/main" id="{F370802B-E06E-41A6-B69B-ACB32077B4D5}"/>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68" name="テキスト ボックス 267">
          <a:extLst>
            <a:ext uri="{FF2B5EF4-FFF2-40B4-BE49-F238E27FC236}">
              <a16:creationId xmlns:a16="http://schemas.microsoft.com/office/drawing/2014/main" id="{F59FA81A-C038-448B-902B-6667B10B6279}"/>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69" name="テキスト ボックス 268">
          <a:extLst>
            <a:ext uri="{FF2B5EF4-FFF2-40B4-BE49-F238E27FC236}">
              <a16:creationId xmlns:a16="http://schemas.microsoft.com/office/drawing/2014/main" id="{BB895311-F5CB-4DF1-9330-1AE355C7B70B}"/>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70" name="テキスト ボックス 269">
          <a:extLst>
            <a:ext uri="{FF2B5EF4-FFF2-40B4-BE49-F238E27FC236}">
              <a16:creationId xmlns:a16="http://schemas.microsoft.com/office/drawing/2014/main" id="{E7FDEF5E-367D-4E1A-9C95-B5487C9D3DBB}"/>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71" name="テキスト ボックス 270">
          <a:extLst>
            <a:ext uri="{FF2B5EF4-FFF2-40B4-BE49-F238E27FC236}">
              <a16:creationId xmlns:a16="http://schemas.microsoft.com/office/drawing/2014/main" id="{F31D0F30-A999-4015-B271-84441B8C8192}"/>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97082</xdr:rowOff>
    </xdr:from>
    <xdr:to>
      <xdr:col>116</xdr:col>
      <xdr:colOff>114300</xdr:colOff>
      <xdr:row>42</xdr:row>
      <xdr:rowOff>27232</xdr:rowOff>
    </xdr:to>
    <xdr:sp macro="" textlink="">
      <xdr:nvSpPr>
        <xdr:cNvPr id="272" name="楕円 271">
          <a:extLst>
            <a:ext uri="{FF2B5EF4-FFF2-40B4-BE49-F238E27FC236}">
              <a16:creationId xmlns:a16="http://schemas.microsoft.com/office/drawing/2014/main" id="{7230DE38-85EC-482F-9C1F-D353A17CAD58}"/>
            </a:ext>
          </a:extLst>
        </xdr:cNvPr>
        <xdr:cNvSpPr/>
      </xdr:nvSpPr>
      <xdr:spPr>
        <a:xfrm>
          <a:off x="19900900" y="68725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12009</xdr:rowOff>
    </xdr:from>
    <xdr:ext cx="534377" cy="259045"/>
    <xdr:sp macro="" textlink="">
      <xdr:nvSpPr>
        <xdr:cNvPr id="273" name="【一般廃棄物処理施設】&#10;一人当たり有形固定資産（償却資産）額該当値テキスト">
          <a:extLst>
            <a:ext uri="{FF2B5EF4-FFF2-40B4-BE49-F238E27FC236}">
              <a16:creationId xmlns:a16="http://schemas.microsoft.com/office/drawing/2014/main" id="{7DFE8494-B112-47D3-ADC8-2D06B7F17CE8}"/>
            </a:ext>
          </a:extLst>
        </xdr:cNvPr>
        <xdr:cNvSpPr txBox="1"/>
      </xdr:nvSpPr>
      <xdr:spPr>
        <a:xfrm>
          <a:off x="19989800" y="67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98482</xdr:rowOff>
    </xdr:from>
    <xdr:to>
      <xdr:col>112</xdr:col>
      <xdr:colOff>38100</xdr:colOff>
      <xdr:row>42</xdr:row>
      <xdr:rowOff>28632</xdr:rowOff>
    </xdr:to>
    <xdr:sp macro="" textlink="">
      <xdr:nvSpPr>
        <xdr:cNvPr id="274" name="楕円 273">
          <a:extLst>
            <a:ext uri="{FF2B5EF4-FFF2-40B4-BE49-F238E27FC236}">
              <a16:creationId xmlns:a16="http://schemas.microsoft.com/office/drawing/2014/main" id="{FF496435-07E7-4841-8E0F-4806313475CC}"/>
            </a:ext>
          </a:extLst>
        </xdr:cNvPr>
        <xdr:cNvSpPr/>
      </xdr:nvSpPr>
      <xdr:spPr>
        <a:xfrm>
          <a:off x="19157950" y="68739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147882</xdr:rowOff>
    </xdr:from>
    <xdr:to>
      <xdr:col>116</xdr:col>
      <xdr:colOff>63500</xdr:colOff>
      <xdr:row>41</xdr:row>
      <xdr:rowOff>149282</xdr:rowOff>
    </xdr:to>
    <xdr:cxnSp macro="">
      <xdr:nvCxnSpPr>
        <xdr:cNvPr id="275" name="直線コネクタ 274">
          <a:extLst>
            <a:ext uri="{FF2B5EF4-FFF2-40B4-BE49-F238E27FC236}">
              <a16:creationId xmlns:a16="http://schemas.microsoft.com/office/drawing/2014/main" id="{BC2A765C-B959-4FA4-BE7B-549E949C1DAE}"/>
            </a:ext>
          </a:extLst>
        </xdr:cNvPr>
        <xdr:cNvCxnSpPr/>
      </xdr:nvCxnSpPr>
      <xdr:spPr>
        <a:xfrm flipV="1">
          <a:off x="19202400" y="6923332"/>
          <a:ext cx="749300" cy="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33715</xdr:rowOff>
    </xdr:from>
    <xdr:to>
      <xdr:col>102</xdr:col>
      <xdr:colOff>165100</xdr:colOff>
      <xdr:row>41</xdr:row>
      <xdr:rowOff>135315</xdr:rowOff>
    </xdr:to>
    <xdr:sp macro="" textlink="">
      <xdr:nvSpPr>
        <xdr:cNvPr id="276" name="楕円 275">
          <a:extLst>
            <a:ext uri="{FF2B5EF4-FFF2-40B4-BE49-F238E27FC236}">
              <a16:creationId xmlns:a16="http://schemas.microsoft.com/office/drawing/2014/main" id="{AD12EB42-D9DF-4ED2-BE8D-F84FC1528F0F}"/>
            </a:ext>
          </a:extLst>
        </xdr:cNvPr>
        <xdr:cNvSpPr/>
      </xdr:nvSpPr>
      <xdr:spPr>
        <a:xfrm>
          <a:off x="17551400" y="680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42</xdr:row>
      <xdr:rowOff>19759</xdr:rowOff>
    </xdr:from>
    <xdr:ext cx="534377" cy="259045"/>
    <xdr:sp macro="" textlink="">
      <xdr:nvSpPr>
        <xdr:cNvPr id="277" name="n_1mainValue【一般廃棄物処理施設】&#10;一人当たり有形固定資産（償却資産）額">
          <a:extLst>
            <a:ext uri="{FF2B5EF4-FFF2-40B4-BE49-F238E27FC236}">
              <a16:creationId xmlns:a16="http://schemas.microsoft.com/office/drawing/2014/main" id="{9471A56D-A46E-40EE-9BA7-2D628C022912}"/>
            </a:ext>
          </a:extLst>
        </xdr:cNvPr>
        <xdr:cNvSpPr txBox="1"/>
      </xdr:nvSpPr>
      <xdr:spPr>
        <a:xfrm>
          <a:off x="18947911" y="696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126442</xdr:rowOff>
    </xdr:from>
    <xdr:ext cx="534377" cy="259045"/>
    <xdr:sp macro="" textlink="">
      <xdr:nvSpPr>
        <xdr:cNvPr id="278" name="n_3mainValue【一般廃棄物処理施設】&#10;一人当たり有形固定資産（償却資産）額">
          <a:extLst>
            <a:ext uri="{FF2B5EF4-FFF2-40B4-BE49-F238E27FC236}">
              <a16:creationId xmlns:a16="http://schemas.microsoft.com/office/drawing/2014/main" id="{F7B2A010-A301-40E8-AF6F-51FE53F06363}"/>
            </a:ext>
          </a:extLst>
        </xdr:cNvPr>
        <xdr:cNvSpPr txBox="1"/>
      </xdr:nvSpPr>
      <xdr:spPr>
        <a:xfrm>
          <a:off x="17354061" y="690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79" name="正方形/長方形 278">
          <a:extLst>
            <a:ext uri="{FF2B5EF4-FFF2-40B4-BE49-F238E27FC236}">
              <a16:creationId xmlns:a16="http://schemas.microsoft.com/office/drawing/2014/main" id="{F5EFE89F-F791-4572-A915-B231E57F7654}"/>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0" name="正方形/長方形 279">
          <a:extLst>
            <a:ext uri="{FF2B5EF4-FFF2-40B4-BE49-F238E27FC236}">
              <a16:creationId xmlns:a16="http://schemas.microsoft.com/office/drawing/2014/main" id="{4A0258F7-C853-40CC-BF82-6BC571F105DD}"/>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1" name="正方形/長方形 280">
          <a:extLst>
            <a:ext uri="{FF2B5EF4-FFF2-40B4-BE49-F238E27FC236}">
              <a16:creationId xmlns:a16="http://schemas.microsoft.com/office/drawing/2014/main" id="{FA2D9339-3925-4CC0-A2A9-5DCC1A678C03}"/>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2" name="正方形/長方形 281">
          <a:extLst>
            <a:ext uri="{FF2B5EF4-FFF2-40B4-BE49-F238E27FC236}">
              <a16:creationId xmlns:a16="http://schemas.microsoft.com/office/drawing/2014/main" id="{55CD494D-6959-4875-9273-AB3F219D5F3C}"/>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3" name="正方形/長方形 282">
          <a:extLst>
            <a:ext uri="{FF2B5EF4-FFF2-40B4-BE49-F238E27FC236}">
              <a16:creationId xmlns:a16="http://schemas.microsoft.com/office/drawing/2014/main" id="{E5487ED5-5B98-4AD3-8D72-C00D854ACD39}"/>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4" name="正方形/長方形 283">
          <a:extLst>
            <a:ext uri="{FF2B5EF4-FFF2-40B4-BE49-F238E27FC236}">
              <a16:creationId xmlns:a16="http://schemas.microsoft.com/office/drawing/2014/main" id="{10BAE646-DF24-49FD-9BB9-8EE969B2C5C3}"/>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5" name="正方形/長方形 284">
          <a:extLst>
            <a:ext uri="{FF2B5EF4-FFF2-40B4-BE49-F238E27FC236}">
              <a16:creationId xmlns:a16="http://schemas.microsoft.com/office/drawing/2014/main" id="{AFCF34C3-1622-499D-AC2F-17DF9C9219D9}"/>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6" name="正方形/長方形 285">
          <a:extLst>
            <a:ext uri="{FF2B5EF4-FFF2-40B4-BE49-F238E27FC236}">
              <a16:creationId xmlns:a16="http://schemas.microsoft.com/office/drawing/2014/main" id="{D16CA3B9-B2A6-418F-8F77-16D176456D6F}"/>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87" name="テキスト ボックス 286">
          <a:extLst>
            <a:ext uri="{FF2B5EF4-FFF2-40B4-BE49-F238E27FC236}">
              <a16:creationId xmlns:a16="http://schemas.microsoft.com/office/drawing/2014/main" id="{A39C1F09-F9C7-4989-A2F2-5A0DF113FA8E}"/>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88" name="直線コネクタ 287">
          <a:extLst>
            <a:ext uri="{FF2B5EF4-FFF2-40B4-BE49-F238E27FC236}">
              <a16:creationId xmlns:a16="http://schemas.microsoft.com/office/drawing/2014/main" id="{3B09B571-5750-400B-91BB-534F8C7F0A5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89" name="直線コネクタ 288">
          <a:extLst>
            <a:ext uri="{FF2B5EF4-FFF2-40B4-BE49-F238E27FC236}">
              <a16:creationId xmlns:a16="http://schemas.microsoft.com/office/drawing/2014/main" id="{629C5042-74F1-4567-AD9D-AB8A12A64B24}"/>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90" name="テキスト ボックス 289">
          <a:extLst>
            <a:ext uri="{FF2B5EF4-FFF2-40B4-BE49-F238E27FC236}">
              <a16:creationId xmlns:a16="http://schemas.microsoft.com/office/drawing/2014/main" id="{B78FE260-1002-4B30-8C51-A39988A5AC65}"/>
            </a:ext>
          </a:extLst>
        </xdr:cNvPr>
        <xdr:cNvSpPr txBox="1"/>
      </xdr:nvSpPr>
      <xdr:spPr>
        <a:xfrm>
          <a:off x="10906911" y="105675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91" name="直線コネクタ 290">
          <a:extLst>
            <a:ext uri="{FF2B5EF4-FFF2-40B4-BE49-F238E27FC236}">
              <a16:creationId xmlns:a16="http://schemas.microsoft.com/office/drawing/2014/main" id="{3644FA77-CF54-446F-A17A-DCA993A587A2}"/>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92" name="テキスト ボックス 291">
          <a:extLst>
            <a:ext uri="{FF2B5EF4-FFF2-40B4-BE49-F238E27FC236}">
              <a16:creationId xmlns:a16="http://schemas.microsoft.com/office/drawing/2014/main" id="{4A0FB31F-8147-4FFD-947B-13FEA1EC9576}"/>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93" name="直線コネクタ 292">
          <a:extLst>
            <a:ext uri="{FF2B5EF4-FFF2-40B4-BE49-F238E27FC236}">
              <a16:creationId xmlns:a16="http://schemas.microsoft.com/office/drawing/2014/main" id="{F75A2A14-B8C2-40DD-9F7B-25B7284FBCCD}"/>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94" name="テキスト ボックス 293">
          <a:extLst>
            <a:ext uri="{FF2B5EF4-FFF2-40B4-BE49-F238E27FC236}">
              <a16:creationId xmlns:a16="http://schemas.microsoft.com/office/drawing/2014/main" id="{DBE9BDAC-4BC4-4B35-A60F-5D01092181F8}"/>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95" name="直線コネクタ 294">
          <a:extLst>
            <a:ext uri="{FF2B5EF4-FFF2-40B4-BE49-F238E27FC236}">
              <a16:creationId xmlns:a16="http://schemas.microsoft.com/office/drawing/2014/main" id="{B0667509-04CF-4D46-B44B-00D3CE1A4647}"/>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96" name="テキスト ボックス 295">
          <a:extLst>
            <a:ext uri="{FF2B5EF4-FFF2-40B4-BE49-F238E27FC236}">
              <a16:creationId xmlns:a16="http://schemas.microsoft.com/office/drawing/2014/main" id="{B27A5B69-1394-4BFB-95A3-1C6A8EFEA748}"/>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97" name="直線コネクタ 296">
          <a:extLst>
            <a:ext uri="{FF2B5EF4-FFF2-40B4-BE49-F238E27FC236}">
              <a16:creationId xmlns:a16="http://schemas.microsoft.com/office/drawing/2014/main" id="{FE68F863-EFEE-428F-A665-5BB0D9F934FC}"/>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98" name="テキスト ボックス 297">
          <a:extLst>
            <a:ext uri="{FF2B5EF4-FFF2-40B4-BE49-F238E27FC236}">
              <a16:creationId xmlns:a16="http://schemas.microsoft.com/office/drawing/2014/main" id="{21EABE7B-0F48-459F-94DC-E2DBBF52FB16}"/>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99" name="直線コネクタ 298">
          <a:extLst>
            <a:ext uri="{FF2B5EF4-FFF2-40B4-BE49-F238E27FC236}">
              <a16:creationId xmlns:a16="http://schemas.microsoft.com/office/drawing/2014/main" id="{34FD7F74-3567-40C3-8FA8-FC115C558D10}"/>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00" name="テキスト ボックス 299">
          <a:extLst>
            <a:ext uri="{FF2B5EF4-FFF2-40B4-BE49-F238E27FC236}">
              <a16:creationId xmlns:a16="http://schemas.microsoft.com/office/drawing/2014/main" id="{E15E6FF2-CEF7-4FE7-87FA-FC06FA63782E}"/>
            </a:ext>
          </a:extLst>
        </xdr:cNvPr>
        <xdr:cNvSpPr txBox="1"/>
      </xdr:nvSpPr>
      <xdr:spPr>
        <a:xfrm>
          <a:off x="107977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01" name="直線コネクタ 300">
          <a:extLst>
            <a:ext uri="{FF2B5EF4-FFF2-40B4-BE49-F238E27FC236}">
              <a16:creationId xmlns:a16="http://schemas.microsoft.com/office/drawing/2014/main" id="{1C2A4ADE-F1AC-4682-A43E-A99615666178}"/>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02" name="テキスト ボックス 301">
          <a:extLst>
            <a:ext uri="{FF2B5EF4-FFF2-40B4-BE49-F238E27FC236}">
              <a16:creationId xmlns:a16="http://schemas.microsoft.com/office/drawing/2014/main" id="{F0087466-58F5-431A-94A0-F5F42389F12B}"/>
            </a:ext>
          </a:extLst>
        </xdr:cNvPr>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03" name="【保健センター・保健所】&#10;有形固定資産減価償却率グラフ枠">
          <a:extLst>
            <a:ext uri="{FF2B5EF4-FFF2-40B4-BE49-F238E27FC236}">
              <a16:creationId xmlns:a16="http://schemas.microsoft.com/office/drawing/2014/main" id="{7D8FB5E1-6250-41D4-84A9-DA2F2B5B35C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304" name="直線コネクタ 303">
          <a:extLst>
            <a:ext uri="{FF2B5EF4-FFF2-40B4-BE49-F238E27FC236}">
              <a16:creationId xmlns:a16="http://schemas.microsoft.com/office/drawing/2014/main" id="{87A8EFED-451C-4C7B-94AF-BA1FDA3413EA}"/>
            </a:ext>
          </a:extLst>
        </xdr:cNvPr>
        <xdr:cNvCxnSpPr/>
      </xdr:nvCxnSpPr>
      <xdr:spPr>
        <a:xfrm flipV="1">
          <a:off x="14699614" y="921747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305" name="【保健センター・保健所】&#10;有形固定資産減価償却率最小値テキスト">
          <a:extLst>
            <a:ext uri="{FF2B5EF4-FFF2-40B4-BE49-F238E27FC236}">
              <a16:creationId xmlns:a16="http://schemas.microsoft.com/office/drawing/2014/main" id="{3D60E2F9-663A-4E9A-874E-338DB0362E4C}"/>
            </a:ext>
          </a:extLst>
        </xdr:cNvPr>
        <xdr:cNvSpPr txBox="1"/>
      </xdr:nvSpPr>
      <xdr:spPr>
        <a:xfrm>
          <a:off x="14738350" y="106418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306" name="直線コネクタ 305">
          <a:extLst>
            <a:ext uri="{FF2B5EF4-FFF2-40B4-BE49-F238E27FC236}">
              <a16:creationId xmlns:a16="http://schemas.microsoft.com/office/drawing/2014/main" id="{FA888509-E6D9-42D1-AC7B-8D9898371ED3}"/>
            </a:ext>
          </a:extLst>
        </xdr:cNvPr>
        <xdr:cNvCxnSpPr/>
      </xdr:nvCxnSpPr>
      <xdr:spPr>
        <a:xfrm>
          <a:off x="14611350" y="106380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307" name="【保健センター・保健所】&#10;有形固定資産減価償却率最大値テキスト">
          <a:extLst>
            <a:ext uri="{FF2B5EF4-FFF2-40B4-BE49-F238E27FC236}">
              <a16:creationId xmlns:a16="http://schemas.microsoft.com/office/drawing/2014/main" id="{B8AC932E-6394-4CB2-A425-E5D5B10F10F5}"/>
            </a:ext>
          </a:extLst>
        </xdr:cNvPr>
        <xdr:cNvSpPr txBox="1"/>
      </xdr:nvSpPr>
      <xdr:spPr>
        <a:xfrm>
          <a:off x="14738350" y="8999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308" name="直線コネクタ 307">
          <a:extLst>
            <a:ext uri="{FF2B5EF4-FFF2-40B4-BE49-F238E27FC236}">
              <a16:creationId xmlns:a16="http://schemas.microsoft.com/office/drawing/2014/main" id="{5BFEA211-6B97-4949-A323-CE297859742A}"/>
            </a:ext>
          </a:extLst>
        </xdr:cNvPr>
        <xdr:cNvCxnSpPr/>
      </xdr:nvCxnSpPr>
      <xdr:spPr>
        <a:xfrm>
          <a:off x="14611350" y="92174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309" name="【保健センター・保健所】&#10;有形固定資産減価償却率平均値テキスト">
          <a:extLst>
            <a:ext uri="{FF2B5EF4-FFF2-40B4-BE49-F238E27FC236}">
              <a16:creationId xmlns:a16="http://schemas.microsoft.com/office/drawing/2014/main" id="{4DC3EE55-2D41-43B9-846A-8523682358F3}"/>
            </a:ext>
          </a:extLst>
        </xdr:cNvPr>
        <xdr:cNvSpPr txBox="1"/>
      </xdr:nvSpPr>
      <xdr:spPr>
        <a:xfrm>
          <a:off x="14738350" y="9828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310" name="フローチャート: 判断 309">
          <a:extLst>
            <a:ext uri="{FF2B5EF4-FFF2-40B4-BE49-F238E27FC236}">
              <a16:creationId xmlns:a16="http://schemas.microsoft.com/office/drawing/2014/main" id="{E9102736-A37B-48F0-B52A-F23703164AC5}"/>
            </a:ext>
          </a:extLst>
        </xdr:cNvPr>
        <xdr:cNvSpPr/>
      </xdr:nvSpPr>
      <xdr:spPr>
        <a:xfrm>
          <a:off x="14649450" y="98499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311" name="フローチャート: 判断 310">
          <a:extLst>
            <a:ext uri="{FF2B5EF4-FFF2-40B4-BE49-F238E27FC236}">
              <a16:creationId xmlns:a16="http://schemas.microsoft.com/office/drawing/2014/main" id="{D76A2FBE-CD1E-4A03-99A1-BFA6C1A5BF7B}"/>
            </a:ext>
          </a:extLst>
        </xdr:cNvPr>
        <xdr:cNvSpPr/>
      </xdr:nvSpPr>
      <xdr:spPr>
        <a:xfrm>
          <a:off x="13887450" y="991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97444</xdr:rowOff>
    </xdr:from>
    <xdr:ext cx="405111" cy="259045"/>
    <xdr:sp macro="" textlink="">
      <xdr:nvSpPr>
        <xdr:cNvPr id="312" name="n_1aveValue【保健センター・保健所】&#10;有形固定資産減価償却率">
          <a:extLst>
            <a:ext uri="{FF2B5EF4-FFF2-40B4-BE49-F238E27FC236}">
              <a16:creationId xmlns:a16="http://schemas.microsoft.com/office/drawing/2014/main" id="{453B7821-0254-4047-9015-706FF65D07AB}"/>
            </a:ext>
          </a:extLst>
        </xdr:cNvPr>
        <xdr:cNvSpPr txBox="1"/>
      </xdr:nvSpPr>
      <xdr:spPr>
        <a:xfrm>
          <a:off x="137420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313" name="フローチャート: 判断 312">
          <a:extLst>
            <a:ext uri="{FF2B5EF4-FFF2-40B4-BE49-F238E27FC236}">
              <a16:creationId xmlns:a16="http://schemas.microsoft.com/office/drawing/2014/main" id="{63C56F24-1335-449A-BCC9-DF428C65C0BC}"/>
            </a:ext>
          </a:extLst>
        </xdr:cNvPr>
        <xdr:cNvSpPr/>
      </xdr:nvSpPr>
      <xdr:spPr>
        <a:xfrm>
          <a:off x="13093700" y="992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107242</xdr:rowOff>
    </xdr:from>
    <xdr:ext cx="405111" cy="259045"/>
    <xdr:sp macro="" textlink="">
      <xdr:nvSpPr>
        <xdr:cNvPr id="314" name="n_2aveValue【保健センター・保健所】&#10;有形固定資産減価償却率">
          <a:extLst>
            <a:ext uri="{FF2B5EF4-FFF2-40B4-BE49-F238E27FC236}">
              <a16:creationId xmlns:a16="http://schemas.microsoft.com/office/drawing/2014/main" id="{86C8EF63-9A2F-4CB3-903A-F3E47611BC74}"/>
            </a:ext>
          </a:extLst>
        </xdr:cNvPr>
        <xdr:cNvSpPr txBox="1"/>
      </xdr:nvSpPr>
      <xdr:spPr>
        <a:xfrm>
          <a:off x="1296099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29210</xdr:rowOff>
    </xdr:from>
    <xdr:to>
      <xdr:col>72</xdr:col>
      <xdr:colOff>38100</xdr:colOff>
      <xdr:row>60</xdr:row>
      <xdr:rowOff>130810</xdr:rowOff>
    </xdr:to>
    <xdr:sp macro="" textlink="">
      <xdr:nvSpPr>
        <xdr:cNvPr id="315" name="フローチャート: 判断 314">
          <a:extLst>
            <a:ext uri="{FF2B5EF4-FFF2-40B4-BE49-F238E27FC236}">
              <a16:creationId xmlns:a16="http://schemas.microsoft.com/office/drawing/2014/main" id="{C91BAFC6-678A-4D44-A43C-FFD029FD774C}"/>
            </a:ext>
          </a:extLst>
        </xdr:cNvPr>
        <xdr:cNvSpPr/>
      </xdr:nvSpPr>
      <xdr:spPr>
        <a:xfrm>
          <a:off x="12299950" y="99415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121937</xdr:rowOff>
    </xdr:from>
    <xdr:ext cx="405111" cy="259045"/>
    <xdr:sp macro="" textlink="">
      <xdr:nvSpPr>
        <xdr:cNvPr id="316" name="n_3aveValue【保健センター・保健所】&#10;有形固定資産減価償却率">
          <a:extLst>
            <a:ext uri="{FF2B5EF4-FFF2-40B4-BE49-F238E27FC236}">
              <a16:creationId xmlns:a16="http://schemas.microsoft.com/office/drawing/2014/main" id="{E2B4AFEB-F22C-453C-BF64-5923FB672D08}"/>
            </a:ext>
          </a:extLst>
        </xdr:cNvPr>
        <xdr:cNvSpPr txBox="1"/>
      </xdr:nvSpPr>
      <xdr:spPr>
        <a:xfrm>
          <a:off x="121672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17" name="テキスト ボックス 316">
          <a:extLst>
            <a:ext uri="{FF2B5EF4-FFF2-40B4-BE49-F238E27FC236}">
              <a16:creationId xmlns:a16="http://schemas.microsoft.com/office/drawing/2014/main" id="{713BC4B8-ECE5-4F37-A210-394F89750975}"/>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18" name="テキスト ボックス 317">
          <a:extLst>
            <a:ext uri="{FF2B5EF4-FFF2-40B4-BE49-F238E27FC236}">
              <a16:creationId xmlns:a16="http://schemas.microsoft.com/office/drawing/2014/main" id="{DEFBC157-5959-4DBD-B5B5-285180933FB8}"/>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19" name="テキスト ボックス 318">
          <a:extLst>
            <a:ext uri="{FF2B5EF4-FFF2-40B4-BE49-F238E27FC236}">
              <a16:creationId xmlns:a16="http://schemas.microsoft.com/office/drawing/2014/main" id="{DD9F1012-108D-486A-823C-B57381430353}"/>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20" name="テキスト ボックス 319">
          <a:extLst>
            <a:ext uri="{FF2B5EF4-FFF2-40B4-BE49-F238E27FC236}">
              <a16:creationId xmlns:a16="http://schemas.microsoft.com/office/drawing/2014/main" id="{48428A3C-4D86-463B-9ED9-4CBA4A289E48}"/>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21" name="テキスト ボックス 320">
          <a:extLst>
            <a:ext uri="{FF2B5EF4-FFF2-40B4-BE49-F238E27FC236}">
              <a16:creationId xmlns:a16="http://schemas.microsoft.com/office/drawing/2014/main" id="{0CFAFB05-B8C0-43FE-806B-B5DF4B799CDD}"/>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25944</xdr:rowOff>
    </xdr:from>
    <xdr:to>
      <xdr:col>85</xdr:col>
      <xdr:colOff>177800</xdr:colOff>
      <xdr:row>59</xdr:row>
      <xdr:rowOff>127544</xdr:rowOff>
    </xdr:to>
    <xdr:sp macro="" textlink="">
      <xdr:nvSpPr>
        <xdr:cNvPr id="322" name="楕円 321">
          <a:extLst>
            <a:ext uri="{FF2B5EF4-FFF2-40B4-BE49-F238E27FC236}">
              <a16:creationId xmlns:a16="http://schemas.microsoft.com/office/drawing/2014/main" id="{AA67F6F4-A0D1-4225-85F1-D9BFD81020FB}"/>
            </a:ext>
          </a:extLst>
        </xdr:cNvPr>
        <xdr:cNvSpPr/>
      </xdr:nvSpPr>
      <xdr:spPr>
        <a:xfrm>
          <a:off x="14649450" y="977319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48821</xdr:rowOff>
    </xdr:from>
    <xdr:ext cx="405111" cy="259045"/>
    <xdr:sp macro="" textlink="">
      <xdr:nvSpPr>
        <xdr:cNvPr id="323" name="【保健センター・保健所】&#10;有形固定資産減価償却率該当値テキスト">
          <a:extLst>
            <a:ext uri="{FF2B5EF4-FFF2-40B4-BE49-F238E27FC236}">
              <a16:creationId xmlns:a16="http://schemas.microsoft.com/office/drawing/2014/main" id="{4E92B176-EB91-47DF-8465-9C5DFED6722D}"/>
            </a:ext>
          </a:extLst>
        </xdr:cNvPr>
        <xdr:cNvSpPr txBox="1"/>
      </xdr:nvSpPr>
      <xdr:spPr>
        <a:xfrm>
          <a:off x="14738350" y="963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65133</xdr:rowOff>
    </xdr:from>
    <xdr:to>
      <xdr:col>81</xdr:col>
      <xdr:colOff>101600</xdr:colOff>
      <xdr:row>59</xdr:row>
      <xdr:rowOff>166733</xdr:rowOff>
    </xdr:to>
    <xdr:sp macro="" textlink="">
      <xdr:nvSpPr>
        <xdr:cNvPr id="324" name="楕円 323">
          <a:extLst>
            <a:ext uri="{FF2B5EF4-FFF2-40B4-BE49-F238E27FC236}">
              <a16:creationId xmlns:a16="http://schemas.microsoft.com/office/drawing/2014/main" id="{8A5ACAAE-7FDE-4CCA-A330-E5281EB84CCA}"/>
            </a:ext>
          </a:extLst>
        </xdr:cNvPr>
        <xdr:cNvSpPr/>
      </xdr:nvSpPr>
      <xdr:spPr>
        <a:xfrm>
          <a:off x="13887450" y="981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76744</xdr:rowOff>
    </xdr:from>
    <xdr:to>
      <xdr:col>85</xdr:col>
      <xdr:colOff>127000</xdr:colOff>
      <xdr:row>59</xdr:row>
      <xdr:rowOff>115933</xdr:rowOff>
    </xdr:to>
    <xdr:cxnSp macro="">
      <xdr:nvCxnSpPr>
        <xdr:cNvPr id="325" name="直線コネクタ 324">
          <a:extLst>
            <a:ext uri="{FF2B5EF4-FFF2-40B4-BE49-F238E27FC236}">
              <a16:creationId xmlns:a16="http://schemas.microsoft.com/office/drawing/2014/main" id="{49EFF16F-C0A4-4EA6-95B7-70BEFFD17C09}"/>
            </a:ext>
          </a:extLst>
        </xdr:cNvPr>
        <xdr:cNvCxnSpPr/>
      </xdr:nvCxnSpPr>
      <xdr:spPr>
        <a:xfrm flipV="1">
          <a:off x="13938250" y="9823994"/>
          <a:ext cx="762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11249</xdr:rowOff>
    </xdr:from>
    <xdr:to>
      <xdr:col>76</xdr:col>
      <xdr:colOff>165100</xdr:colOff>
      <xdr:row>59</xdr:row>
      <xdr:rowOff>112849</xdr:rowOff>
    </xdr:to>
    <xdr:sp macro="" textlink="">
      <xdr:nvSpPr>
        <xdr:cNvPr id="326" name="楕円 325">
          <a:extLst>
            <a:ext uri="{FF2B5EF4-FFF2-40B4-BE49-F238E27FC236}">
              <a16:creationId xmlns:a16="http://schemas.microsoft.com/office/drawing/2014/main" id="{30DF204A-4E36-4826-81CC-F930F9315DFA}"/>
            </a:ext>
          </a:extLst>
        </xdr:cNvPr>
        <xdr:cNvSpPr/>
      </xdr:nvSpPr>
      <xdr:spPr>
        <a:xfrm>
          <a:off x="13093700" y="975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62049</xdr:rowOff>
    </xdr:from>
    <xdr:to>
      <xdr:col>81</xdr:col>
      <xdr:colOff>50800</xdr:colOff>
      <xdr:row>59</xdr:row>
      <xdr:rowOff>115933</xdr:rowOff>
    </xdr:to>
    <xdr:cxnSp macro="">
      <xdr:nvCxnSpPr>
        <xdr:cNvPr id="327" name="直線コネクタ 326">
          <a:extLst>
            <a:ext uri="{FF2B5EF4-FFF2-40B4-BE49-F238E27FC236}">
              <a16:creationId xmlns:a16="http://schemas.microsoft.com/office/drawing/2014/main" id="{3B22797D-AC8B-41A5-9B93-E9B88DB0A718}"/>
            </a:ext>
          </a:extLst>
        </xdr:cNvPr>
        <xdr:cNvCxnSpPr/>
      </xdr:nvCxnSpPr>
      <xdr:spPr>
        <a:xfrm>
          <a:off x="13144500" y="9809299"/>
          <a:ext cx="79375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161472</xdr:rowOff>
    </xdr:from>
    <xdr:to>
      <xdr:col>72</xdr:col>
      <xdr:colOff>38100</xdr:colOff>
      <xdr:row>60</xdr:row>
      <xdr:rowOff>91622</xdr:rowOff>
    </xdr:to>
    <xdr:sp macro="" textlink="">
      <xdr:nvSpPr>
        <xdr:cNvPr id="328" name="楕円 327">
          <a:extLst>
            <a:ext uri="{FF2B5EF4-FFF2-40B4-BE49-F238E27FC236}">
              <a16:creationId xmlns:a16="http://schemas.microsoft.com/office/drawing/2014/main" id="{42C04789-EA38-4405-A36B-32EDCB0D5F1B}"/>
            </a:ext>
          </a:extLst>
        </xdr:cNvPr>
        <xdr:cNvSpPr/>
      </xdr:nvSpPr>
      <xdr:spPr>
        <a:xfrm>
          <a:off x="12299950" y="99087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62049</xdr:rowOff>
    </xdr:from>
    <xdr:to>
      <xdr:col>76</xdr:col>
      <xdr:colOff>114300</xdr:colOff>
      <xdr:row>60</xdr:row>
      <xdr:rowOff>40822</xdr:rowOff>
    </xdr:to>
    <xdr:cxnSp macro="">
      <xdr:nvCxnSpPr>
        <xdr:cNvPr id="329" name="直線コネクタ 328">
          <a:extLst>
            <a:ext uri="{FF2B5EF4-FFF2-40B4-BE49-F238E27FC236}">
              <a16:creationId xmlns:a16="http://schemas.microsoft.com/office/drawing/2014/main" id="{F6456796-2A92-469B-87F9-4AC11FD41078}"/>
            </a:ext>
          </a:extLst>
        </xdr:cNvPr>
        <xdr:cNvCxnSpPr/>
      </xdr:nvCxnSpPr>
      <xdr:spPr>
        <a:xfrm flipV="1">
          <a:off x="12344400" y="9809299"/>
          <a:ext cx="800100" cy="14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11810</xdr:rowOff>
    </xdr:from>
    <xdr:ext cx="405111" cy="259045"/>
    <xdr:sp macro="" textlink="">
      <xdr:nvSpPr>
        <xdr:cNvPr id="330" name="n_1mainValue【保健センター・保健所】&#10;有形固定資産減価償却率">
          <a:extLst>
            <a:ext uri="{FF2B5EF4-FFF2-40B4-BE49-F238E27FC236}">
              <a16:creationId xmlns:a16="http://schemas.microsoft.com/office/drawing/2014/main" id="{3A7C16BE-6C47-41D7-98B9-F34D1F3595DC}"/>
            </a:ext>
          </a:extLst>
        </xdr:cNvPr>
        <xdr:cNvSpPr txBox="1"/>
      </xdr:nvSpPr>
      <xdr:spPr>
        <a:xfrm>
          <a:off x="13742044" y="959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129376</xdr:rowOff>
    </xdr:from>
    <xdr:ext cx="405111" cy="259045"/>
    <xdr:sp macro="" textlink="">
      <xdr:nvSpPr>
        <xdr:cNvPr id="331" name="n_2mainValue【保健センター・保健所】&#10;有形固定資産減価償却率">
          <a:extLst>
            <a:ext uri="{FF2B5EF4-FFF2-40B4-BE49-F238E27FC236}">
              <a16:creationId xmlns:a16="http://schemas.microsoft.com/office/drawing/2014/main" id="{36380AC3-3465-490C-A4E8-50CA556642E8}"/>
            </a:ext>
          </a:extLst>
        </xdr:cNvPr>
        <xdr:cNvSpPr txBox="1"/>
      </xdr:nvSpPr>
      <xdr:spPr>
        <a:xfrm>
          <a:off x="12960994" y="9546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108149</xdr:rowOff>
    </xdr:from>
    <xdr:ext cx="405111" cy="259045"/>
    <xdr:sp macro="" textlink="">
      <xdr:nvSpPr>
        <xdr:cNvPr id="332" name="n_3mainValue【保健センター・保健所】&#10;有形固定資産減価償却率">
          <a:extLst>
            <a:ext uri="{FF2B5EF4-FFF2-40B4-BE49-F238E27FC236}">
              <a16:creationId xmlns:a16="http://schemas.microsoft.com/office/drawing/2014/main" id="{505A968B-7949-463D-8DC5-5E85963D20AE}"/>
            </a:ext>
          </a:extLst>
        </xdr:cNvPr>
        <xdr:cNvSpPr txBox="1"/>
      </xdr:nvSpPr>
      <xdr:spPr>
        <a:xfrm>
          <a:off x="12167244" y="969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33" name="正方形/長方形 332">
          <a:extLst>
            <a:ext uri="{FF2B5EF4-FFF2-40B4-BE49-F238E27FC236}">
              <a16:creationId xmlns:a16="http://schemas.microsoft.com/office/drawing/2014/main" id="{3D80E83D-7B18-49B7-B036-D7395ED5B2B1}"/>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4" name="正方形/長方形 333">
          <a:extLst>
            <a:ext uri="{FF2B5EF4-FFF2-40B4-BE49-F238E27FC236}">
              <a16:creationId xmlns:a16="http://schemas.microsoft.com/office/drawing/2014/main" id="{6E089932-AAD1-4019-8FFE-124CE4B45FE7}"/>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5" name="正方形/長方形 334">
          <a:extLst>
            <a:ext uri="{FF2B5EF4-FFF2-40B4-BE49-F238E27FC236}">
              <a16:creationId xmlns:a16="http://schemas.microsoft.com/office/drawing/2014/main" id="{A7D3A65B-53B0-4600-9B77-09AA8243680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6" name="正方形/長方形 335">
          <a:extLst>
            <a:ext uri="{FF2B5EF4-FFF2-40B4-BE49-F238E27FC236}">
              <a16:creationId xmlns:a16="http://schemas.microsoft.com/office/drawing/2014/main" id="{BA2EFD76-8173-4422-98AD-07F57B19DBCD}"/>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7" name="正方形/長方形 336">
          <a:extLst>
            <a:ext uri="{FF2B5EF4-FFF2-40B4-BE49-F238E27FC236}">
              <a16:creationId xmlns:a16="http://schemas.microsoft.com/office/drawing/2014/main" id="{A63EA7CF-2323-48D0-BCD8-2F954E9F6177}"/>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8" name="正方形/長方形 337">
          <a:extLst>
            <a:ext uri="{FF2B5EF4-FFF2-40B4-BE49-F238E27FC236}">
              <a16:creationId xmlns:a16="http://schemas.microsoft.com/office/drawing/2014/main" id="{66BF7A80-ECA5-49F3-A007-C6B757228A5A}"/>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9" name="正方形/長方形 338">
          <a:extLst>
            <a:ext uri="{FF2B5EF4-FFF2-40B4-BE49-F238E27FC236}">
              <a16:creationId xmlns:a16="http://schemas.microsoft.com/office/drawing/2014/main" id="{E7E04688-9A29-449B-8775-781C32FCA724}"/>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0" name="正方形/長方形 339">
          <a:extLst>
            <a:ext uri="{FF2B5EF4-FFF2-40B4-BE49-F238E27FC236}">
              <a16:creationId xmlns:a16="http://schemas.microsoft.com/office/drawing/2014/main" id="{0DDF0484-9F08-4BA9-8AF6-67B880ACB641}"/>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41" name="テキスト ボックス 340">
          <a:extLst>
            <a:ext uri="{FF2B5EF4-FFF2-40B4-BE49-F238E27FC236}">
              <a16:creationId xmlns:a16="http://schemas.microsoft.com/office/drawing/2014/main" id="{B1C27937-B3D0-40B9-AA35-FD1E783EB52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42" name="直線コネクタ 341">
          <a:extLst>
            <a:ext uri="{FF2B5EF4-FFF2-40B4-BE49-F238E27FC236}">
              <a16:creationId xmlns:a16="http://schemas.microsoft.com/office/drawing/2014/main" id="{3717441B-B57C-4FEB-921F-467DA2B90C7B}"/>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43" name="直線コネクタ 342">
          <a:extLst>
            <a:ext uri="{FF2B5EF4-FFF2-40B4-BE49-F238E27FC236}">
              <a16:creationId xmlns:a16="http://schemas.microsoft.com/office/drawing/2014/main" id="{E1F527D1-2827-4872-BA19-A427A87FD298}"/>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44" name="テキスト ボックス 343">
          <a:extLst>
            <a:ext uri="{FF2B5EF4-FFF2-40B4-BE49-F238E27FC236}">
              <a16:creationId xmlns:a16="http://schemas.microsoft.com/office/drawing/2014/main" id="{2B665D42-A83D-462F-8A94-9245EC46FBE4}"/>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45" name="直線コネクタ 344">
          <a:extLst>
            <a:ext uri="{FF2B5EF4-FFF2-40B4-BE49-F238E27FC236}">
              <a16:creationId xmlns:a16="http://schemas.microsoft.com/office/drawing/2014/main" id="{4FCEC15A-6653-48ED-A145-0CFFAA51DC90}"/>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46" name="テキスト ボックス 345">
          <a:extLst>
            <a:ext uri="{FF2B5EF4-FFF2-40B4-BE49-F238E27FC236}">
              <a16:creationId xmlns:a16="http://schemas.microsoft.com/office/drawing/2014/main" id="{E9BF1AB0-6542-471B-8A58-1A9166ECB515}"/>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47" name="直線コネクタ 346">
          <a:extLst>
            <a:ext uri="{FF2B5EF4-FFF2-40B4-BE49-F238E27FC236}">
              <a16:creationId xmlns:a16="http://schemas.microsoft.com/office/drawing/2014/main" id="{D38CBA19-D03B-4909-8895-E1728B516A16}"/>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48" name="テキスト ボックス 347">
          <a:extLst>
            <a:ext uri="{FF2B5EF4-FFF2-40B4-BE49-F238E27FC236}">
              <a16:creationId xmlns:a16="http://schemas.microsoft.com/office/drawing/2014/main" id="{AFF0B2B6-B90D-42DD-BCBC-928AA394C985}"/>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49" name="直線コネクタ 348">
          <a:extLst>
            <a:ext uri="{FF2B5EF4-FFF2-40B4-BE49-F238E27FC236}">
              <a16:creationId xmlns:a16="http://schemas.microsoft.com/office/drawing/2014/main" id="{24E3A49D-4F42-4616-95B3-51227B5F1E64}"/>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50" name="テキスト ボックス 349">
          <a:extLst>
            <a:ext uri="{FF2B5EF4-FFF2-40B4-BE49-F238E27FC236}">
              <a16:creationId xmlns:a16="http://schemas.microsoft.com/office/drawing/2014/main" id="{02CF9691-E9F4-4EBC-B8BE-0711B26811A2}"/>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51" name="直線コネクタ 350">
          <a:extLst>
            <a:ext uri="{FF2B5EF4-FFF2-40B4-BE49-F238E27FC236}">
              <a16:creationId xmlns:a16="http://schemas.microsoft.com/office/drawing/2014/main" id="{8158A770-DDE8-4BCC-A992-7FC28BCF7C34}"/>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52" name="テキスト ボックス 351">
          <a:extLst>
            <a:ext uri="{FF2B5EF4-FFF2-40B4-BE49-F238E27FC236}">
              <a16:creationId xmlns:a16="http://schemas.microsoft.com/office/drawing/2014/main" id="{617A4901-D76A-4E86-BCFE-67A866541D8D}"/>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53" name="直線コネクタ 352">
          <a:extLst>
            <a:ext uri="{FF2B5EF4-FFF2-40B4-BE49-F238E27FC236}">
              <a16:creationId xmlns:a16="http://schemas.microsoft.com/office/drawing/2014/main" id="{3DC88775-120A-4AAE-99A1-AD62D93B4DDE}"/>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54" name="テキスト ボックス 353">
          <a:extLst>
            <a:ext uri="{FF2B5EF4-FFF2-40B4-BE49-F238E27FC236}">
              <a16:creationId xmlns:a16="http://schemas.microsoft.com/office/drawing/2014/main" id="{9D1F72FB-C9AF-409D-BBB0-6801FBBB9C95}"/>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55" name="【保健センター・保健所】&#10;一人当たり面積グラフ枠">
          <a:extLst>
            <a:ext uri="{FF2B5EF4-FFF2-40B4-BE49-F238E27FC236}">
              <a16:creationId xmlns:a16="http://schemas.microsoft.com/office/drawing/2014/main" id="{CC1083C3-E5CB-456B-BC21-2F5CD1C3613A}"/>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356" name="直線コネクタ 355">
          <a:extLst>
            <a:ext uri="{FF2B5EF4-FFF2-40B4-BE49-F238E27FC236}">
              <a16:creationId xmlns:a16="http://schemas.microsoft.com/office/drawing/2014/main" id="{9E936CF0-5493-4F11-ADB3-34F1CE4B497B}"/>
            </a:ext>
          </a:extLst>
        </xdr:cNvPr>
        <xdr:cNvCxnSpPr/>
      </xdr:nvCxnSpPr>
      <xdr:spPr>
        <a:xfrm flipV="1">
          <a:off x="19951064" y="9252966"/>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357" name="【保健センター・保健所】&#10;一人当たり面積最小値テキスト">
          <a:extLst>
            <a:ext uri="{FF2B5EF4-FFF2-40B4-BE49-F238E27FC236}">
              <a16:creationId xmlns:a16="http://schemas.microsoft.com/office/drawing/2014/main" id="{51BA9C52-E244-4796-951B-FE72CD46BC0C}"/>
            </a:ext>
          </a:extLst>
        </xdr:cNvPr>
        <xdr:cNvSpPr txBox="1"/>
      </xdr:nvSpPr>
      <xdr:spPr>
        <a:xfrm>
          <a:off x="19989800"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358" name="直線コネクタ 357">
          <a:extLst>
            <a:ext uri="{FF2B5EF4-FFF2-40B4-BE49-F238E27FC236}">
              <a16:creationId xmlns:a16="http://schemas.microsoft.com/office/drawing/2014/main" id="{65434211-FFA0-4C3B-B0A4-B055C6AD6BCD}"/>
            </a:ext>
          </a:extLst>
        </xdr:cNvPr>
        <xdr:cNvCxnSpPr/>
      </xdr:nvCxnSpPr>
      <xdr:spPr>
        <a:xfrm>
          <a:off x="19881850" y="106359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359" name="【保健センター・保健所】&#10;一人当たり面積最大値テキスト">
          <a:extLst>
            <a:ext uri="{FF2B5EF4-FFF2-40B4-BE49-F238E27FC236}">
              <a16:creationId xmlns:a16="http://schemas.microsoft.com/office/drawing/2014/main" id="{348FAF39-0EE5-4986-A006-F55335ECD59F}"/>
            </a:ext>
          </a:extLst>
        </xdr:cNvPr>
        <xdr:cNvSpPr txBox="1"/>
      </xdr:nvSpPr>
      <xdr:spPr>
        <a:xfrm>
          <a:off x="19989800" y="903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360" name="直線コネクタ 359">
          <a:extLst>
            <a:ext uri="{FF2B5EF4-FFF2-40B4-BE49-F238E27FC236}">
              <a16:creationId xmlns:a16="http://schemas.microsoft.com/office/drawing/2014/main" id="{F38F15EC-4E94-4AE2-87BB-BD8E924B3E18}"/>
            </a:ext>
          </a:extLst>
        </xdr:cNvPr>
        <xdr:cNvCxnSpPr/>
      </xdr:nvCxnSpPr>
      <xdr:spPr>
        <a:xfrm>
          <a:off x="19881850" y="92529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34307</xdr:rowOff>
    </xdr:from>
    <xdr:ext cx="469744" cy="259045"/>
    <xdr:sp macro="" textlink="">
      <xdr:nvSpPr>
        <xdr:cNvPr id="361" name="【保健センター・保健所】&#10;一人当たり面積平均値テキスト">
          <a:extLst>
            <a:ext uri="{FF2B5EF4-FFF2-40B4-BE49-F238E27FC236}">
              <a16:creationId xmlns:a16="http://schemas.microsoft.com/office/drawing/2014/main" id="{1574A5A5-3733-4DA8-A4B4-FE317627A660}"/>
            </a:ext>
          </a:extLst>
        </xdr:cNvPr>
        <xdr:cNvSpPr txBox="1"/>
      </xdr:nvSpPr>
      <xdr:spPr>
        <a:xfrm>
          <a:off x="19989800" y="10276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362" name="フローチャート: 判断 361">
          <a:extLst>
            <a:ext uri="{FF2B5EF4-FFF2-40B4-BE49-F238E27FC236}">
              <a16:creationId xmlns:a16="http://schemas.microsoft.com/office/drawing/2014/main" id="{617EAEE7-BD03-4DA5-98BE-61E8B9580AEB}"/>
            </a:ext>
          </a:extLst>
        </xdr:cNvPr>
        <xdr:cNvSpPr/>
      </xdr:nvSpPr>
      <xdr:spPr>
        <a:xfrm>
          <a:off x="19900900" y="1029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363" name="フローチャート: 判断 362">
          <a:extLst>
            <a:ext uri="{FF2B5EF4-FFF2-40B4-BE49-F238E27FC236}">
              <a16:creationId xmlns:a16="http://schemas.microsoft.com/office/drawing/2014/main" id="{640BF34A-A866-4E8F-A5EB-D68A1BF396E3}"/>
            </a:ext>
          </a:extLst>
        </xdr:cNvPr>
        <xdr:cNvSpPr/>
      </xdr:nvSpPr>
      <xdr:spPr>
        <a:xfrm>
          <a:off x="19157950" y="102999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150131</xdr:rowOff>
    </xdr:from>
    <xdr:ext cx="469744" cy="259045"/>
    <xdr:sp macro="" textlink="">
      <xdr:nvSpPr>
        <xdr:cNvPr id="364" name="n_1aveValue【保健センター・保健所】&#10;一人当たり面積">
          <a:extLst>
            <a:ext uri="{FF2B5EF4-FFF2-40B4-BE49-F238E27FC236}">
              <a16:creationId xmlns:a16="http://schemas.microsoft.com/office/drawing/2014/main" id="{6E678532-0CF9-41EE-B861-FF42048E5CB8}"/>
            </a:ext>
          </a:extLst>
        </xdr:cNvPr>
        <xdr:cNvSpPr txBox="1"/>
      </xdr:nvSpPr>
      <xdr:spPr>
        <a:xfrm>
          <a:off x="18980227" y="1039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365" name="フローチャート: 判断 364">
          <a:extLst>
            <a:ext uri="{FF2B5EF4-FFF2-40B4-BE49-F238E27FC236}">
              <a16:creationId xmlns:a16="http://schemas.microsoft.com/office/drawing/2014/main" id="{C9468AB6-17B2-4DEA-807A-23A42A997990}"/>
            </a:ext>
          </a:extLst>
        </xdr:cNvPr>
        <xdr:cNvSpPr/>
      </xdr:nvSpPr>
      <xdr:spPr>
        <a:xfrm>
          <a:off x="18345150" y="103190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169181</xdr:rowOff>
    </xdr:from>
    <xdr:ext cx="469744" cy="259045"/>
    <xdr:sp macro="" textlink="">
      <xdr:nvSpPr>
        <xdr:cNvPr id="366" name="n_2aveValue【保健センター・保健所】&#10;一人当たり面積">
          <a:extLst>
            <a:ext uri="{FF2B5EF4-FFF2-40B4-BE49-F238E27FC236}">
              <a16:creationId xmlns:a16="http://schemas.microsoft.com/office/drawing/2014/main" id="{AA4E42CA-647D-4712-A888-31CD5A20A2EF}"/>
            </a:ext>
          </a:extLst>
        </xdr:cNvPr>
        <xdr:cNvSpPr txBox="1"/>
      </xdr:nvSpPr>
      <xdr:spPr>
        <a:xfrm>
          <a:off x="18180127" y="1040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108458</xdr:rowOff>
    </xdr:from>
    <xdr:to>
      <xdr:col>102</xdr:col>
      <xdr:colOff>165100</xdr:colOff>
      <xdr:row>63</xdr:row>
      <xdr:rowOff>38608</xdr:rowOff>
    </xdr:to>
    <xdr:sp macro="" textlink="">
      <xdr:nvSpPr>
        <xdr:cNvPr id="367" name="フローチャート: 判断 366">
          <a:extLst>
            <a:ext uri="{FF2B5EF4-FFF2-40B4-BE49-F238E27FC236}">
              <a16:creationId xmlns:a16="http://schemas.microsoft.com/office/drawing/2014/main" id="{A0B9EA84-F8D0-48E7-80AC-A816DB041337}"/>
            </a:ext>
          </a:extLst>
        </xdr:cNvPr>
        <xdr:cNvSpPr/>
      </xdr:nvSpPr>
      <xdr:spPr>
        <a:xfrm>
          <a:off x="17551400" y="103510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63</xdr:row>
      <xdr:rowOff>29735</xdr:rowOff>
    </xdr:from>
    <xdr:ext cx="469744" cy="259045"/>
    <xdr:sp macro="" textlink="">
      <xdr:nvSpPr>
        <xdr:cNvPr id="368" name="n_3aveValue【保健センター・保健所】&#10;一人当たり面積">
          <a:extLst>
            <a:ext uri="{FF2B5EF4-FFF2-40B4-BE49-F238E27FC236}">
              <a16:creationId xmlns:a16="http://schemas.microsoft.com/office/drawing/2014/main" id="{E4191D26-A0E2-4AF9-BC18-899AD35C3C1A}"/>
            </a:ext>
          </a:extLst>
        </xdr:cNvPr>
        <xdr:cNvSpPr txBox="1"/>
      </xdr:nvSpPr>
      <xdr:spPr>
        <a:xfrm>
          <a:off x="17386377" y="1043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69" name="テキスト ボックス 368">
          <a:extLst>
            <a:ext uri="{FF2B5EF4-FFF2-40B4-BE49-F238E27FC236}">
              <a16:creationId xmlns:a16="http://schemas.microsoft.com/office/drawing/2014/main" id="{54E4A777-B2CE-482B-93E0-49C0B6D0E8A6}"/>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70" name="テキスト ボックス 369">
          <a:extLst>
            <a:ext uri="{FF2B5EF4-FFF2-40B4-BE49-F238E27FC236}">
              <a16:creationId xmlns:a16="http://schemas.microsoft.com/office/drawing/2014/main" id="{04B768A3-E214-4B01-B207-DA3C5936A158}"/>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71" name="テキスト ボックス 370">
          <a:extLst>
            <a:ext uri="{FF2B5EF4-FFF2-40B4-BE49-F238E27FC236}">
              <a16:creationId xmlns:a16="http://schemas.microsoft.com/office/drawing/2014/main" id="{1C1BF92F-5004-439E-86C2-D2C0D0744156}"/>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72" name="テキスト ボックス 371">
          <a:extLst>
            <a:ext uri="{FF2B5EF4-FFF2-40B4-BE49-F238E27FC236}">
              <a16:creationId xmlns:a16="http://schemas.microsoft.com/office/drawing/2014/main" id="{808547AA-0E43-4E2B-BDEE-5072BB476776}"/>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73" name="テキスト ボックス 372">
          <a:extLst>
            <a:ext uri="{FF2B5EF4-FFF2-40B4-BE49-F238E27FC236}">
              <a16:creationId xmlns:a16="http://schemas.microsoft.com/office/drawing/2014/main" id="{4F5C366A-FDC2-47DB-AC70-411A80180A48}"/>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159512</xdr:rowOff>
    </xdr:from>
    <xdr:to>
      <xdr:col>116</xdr:col>
      <xdr:colOff>114300</xdr:colOff>
      <xdr:row>62</xdr:row>
      <xdr:rowOff>89662</xdr:rowOff>
    </xdr:to>
    <xdr:sp macro="" textlink="">
      <xdr:nvSpPr>
        <xdr:cNvPr id="374" name="楕円 373">
          <a:extLst>
            <a:ext uri="{FF2B5EF4-FFF2-40B4-BE49-F238E27FC236}">
              <a16:creationId xmlns:a16="http://schemas.microsoft.com/office/drawing/2014/main" id="{62E18A60-419F-4A16-9007-011C1E375AB3}"/>
            </a:ext>
          </a:extLst>
        </xdr:cNvPr>
        <xdr:cNvSpPr/>
      </xdr:nvSpPr>
      <xdr:spPr>
        <a:xfrm>
          <a:off x="19900900" y="102369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10939</xdr:rowOff>
    </xdr:from>
    <xdr:ext cx="469744" cy="259045"/>
    <xdr:sp macro="" textlink="">
      <xdr:nvSpPr>
        <xdr:cNvPr id="375" name="【保健センター・保健所】&#10;一人当たり面積該当値テキスト">
          <a:extLst>
            <a:ext uri="{FF2B5EF4-FFF2-40B4-BE49-F238E27FC236}">
              <a16:creationId xmlns:a16="http://schemas.microsoft.com/office/drawing/2014/main" id="{044AA436-2CF5-4B5F-8480-C42FB5C72FCA}"/>
            </a:ext>
          </a:extLst>
        </xdr:cNvPr>
        <xdr:cNvSpPr txBox="1"/>
      </xdr:nvSpPr>
      <xdr:spPr>
        <a:xfrm>
          <a:off x="19989800" y="1008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167894</xdr:rowOff>
    </xdr:from>
    <xdr:to>
      <xdr:col>112</xdr:col>
      <xdr:colOff>38100</xdr:colOff>
      <xdr:row>62</xdr:row>
      <xdr:rowOff>98044</xdr:rowOff>
    </xdr:to>
    <xdr:sp macro="" textlink="">
      <xdr:nvSpPr>
        <xdr:cNvPr id="376" name="楕円 375">
          <a:extLst>
            <a:ext uri="{FF2B5EF4-FFF2-40B4-BE49-F238E27FC236}">
              <a16:creationId xmlns:a16="http://schemas.microsoft.com/office/drawing/2014/main" id="{356721E7-DCBB-4CA3-9532-76665519910B}"/>
            </a:ext>
          </a:extLst>
        </xdr:cNvPr>
        <xdr:cNvSpPr/>
      </xdr:nvSpPr>
      <xdr:spPr>
        <a:xfrm>
          <a:off x="19157950" y="102453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38862</xdr:rowOff>
    </xdr:from>
    <xdr:to>
      <xdr:col>116</xdr:col>
      <xdr:colOff>63500</xdr:colOff>
      <xdr:row>62</xdr:row>
      <xdr:rowOff>47244</xdr:rowOff>
    </xdr:to>
    <xdr:cxnSp macro="">
      <xdr:nvCxnSpPr>
        <xdr:cNvPr id="377" name="直線コネクタ 376">
          <a:extLst>
            <a:ext uri="{FF2B5EF4-FFF2-40B4-BE49-F238E27FC236}">
              <a16:creationId xmlns:a16="http://schemas.microsoft.com/office/drawing/2014/main" id="{379B2082-7C6A-497C-A3D1-2F46DD5E7F4E}"/>
            </a:ext>
          </a:extLst>
        </xdr:cNvPr>
        <xdr:cNvCxnSpPr/>
      </xdr:nvCxnSpPr>
      <xdr:spPr>
        <a:xfrm flipV="1">
          <a:off x="19202400" y="10281412"/>
          <a:ext cx="7493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xdr:rowOff>
    </xdr:from>
    <xdr:to>
      <xdr:col>107</xdr:col>
      <xdr:colOff>101600</xdr:colOff>
      <xdr:row>62</xdr:row>
      <xdr:rowOff>111760</xdr:rowOff>
    </xdr:to>
    <xdr:sp macro="" textlink="">
      <xdr:nvSpPr>
        <xdr:cNvPr id="378" name="楕円 377">
          <a:extLst>
            <a:ext uri="{FF2B5EF4-FFF2-40B4-BE49-F238E27FC236}">
              <a16:creationId xmlns:a16="http://schemas.microsoft.com/office/drawing/2014/main" id="{3EAA4088-5512-4727-98B4-376AE9345443}"/>
            </a:ext>
          </a:extLst>
        </xdr:cNvPr>
        <xdr:cNvSpPr/>
      </xdr:nvSpPr>
      <xdr:spPr>
        <a:xfrm>
          <a:off x="18345150" y="1025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47244</xdr:rowOff>
    </xdr:from>
    <xdr:to>
      <xdr:col>111</xdr:col>
      <xdr:colOff>177800</xdr:colOff>
      <xdr:row>62</xdr:row>
      <xdr:rowOff>60960</xdr:rowOff>
    </xdr:to>
    <xdr:cxnSp macro="">
      <xdr:nvCxnSpPr>
        <xdr:cNvPr id="379" name="直線コネクタ 378">
          <a:extLst>
            <a:ext uri="{FF2B5EF4-FFF2-40B4-BE49-F238E27FC236}">
              <a16:creationId xmlns:a16="http://schemas.microsoft.com/office/drawing/2014/main" id="{449E00AD-C917-4C24-B0DD-9E9B69A1B9D1}"/>
            </a:ext>
          </a:extLst>
        </xdr:cNvPr>
        <xdr:cNvCxnSpPr/>
      </xdr:nvCxnSpPr>
      <xdr:spPr>
        <a:xfrm flipV="1">
          <a:off x="18395950" y="10289794"/>
          <a:ext cx="80645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xdr:rowOff>
    </xdr:from>
    <xdr:to>
      <xdr:col>102</xdr:col>
      <xdr:colOff>165100</xdr:colOff>
      <xdr:row>62</xdr:row>
      <xdr:rowOff>111760</xdr:rowOff>
    </xdr:to>
    <xdr:sp macro="" textlink="">
      <xdr:nvSpPr>
        <xdr:cNvPr id="380" name="楕円 379">
          <a:extLst>
            <a:ext uri="{FF2B5EF4-FFF2-40B4-BE49-F238E27FC236}">
              <a16:creationId xmlns:a16="http://schemas.microsoft.com/office/drawing/2014/main" id="{91C385A0-972D-49CA-954C-441C1316351E}"/>
            </a:ext>
          </a:extLst>
        </xdr:cNvPr>
        <xdr:cNvSpPr/>
      </xdr:nvSpPr>
      <xdr:spPr>
        <a:xfrm>
          <a:off x="17551400" y="1025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60960</xdr:rowOff>
    </xdr:from>
    <xdr:to>
      <xdr:col>107</xdr:col>
      <xdr:colOff>50800</xdr:colOff>
      <xdr:row>62</xdr:row>
      <xdr:rowOff>60960</xdr:rowOff>
    </xdr:to>
    <xdr:cxnSp macro="">
      <xdr:nvCxnSpPr>
        <xdr:cNvPr id="381" name="直線コネクタ 380">
          <a:extLst>
            <a:ext uri="{FF2B5EF4-FFF2-40B4-BE49-F238E27FC236}">
              <a16:creationId xmlns:a16="http://schemas.microsoft.com/office/drawing/2014/main" id="{D3920690-EF50-4039-B1EB-40A16DB9D898}"/>
            </a:ext>
          </a:extLst>
        </xdr:cNvPr>
        <xdr:cNvCxnSpPr/>
      </xdr:nvCxnSpPr>
      <xdr:spPr>
        <a:xfrm>
          <a:off x="17602200" y="1030351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114571</xdr:rowOff>
    </xdr:from>
    <xdr:ext cx="469744" cy="259045"/>
    <xdr:sp macro="" textlink="">
      <xdr:nvSpPr>
        <xdr:cNvPr id="382" name="n_1mainValue【保健センター・保健所】&#10;一人当たり面積">
          <a:extLst>
            <a:ext uri="{FF2B5EF4-FFF2-40B4-BE49-F238E27FC236}">
              <a16:creationId xmlns:a16="http://schemas.microsoft.com/office/drawing/2014/main" id="{79B2170B-ED0A-4569-8215-3A2075420815}"/>
            </a:ext>
          </a:extLst>
        </xdr:cNvPr>
        <xdr:cNvSpPr txBox="1"/>
      </xdr:nvSpPr>
      <xdr:spPr>
        <a:xfrm>
          <a:off x="18980227" y="1002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128287</xdr:rowOff>
    </xdr:from>
    <xdr:ext cx="469744" cy="259045"/>
    <xdr:sp macro="" textlink="">
      <xdr:nvSpPr>
        <xdr:cNvPr id="383" name="n_2mainValue【保健センター・保健所】&#10;一人当たり面積">
          <a:extLst>
            <a:ext uri="{FF2B5EF4-FFF2-40B4-BE49-F238E27FC236}">
              <a16:creationId xmlns:a16="http://schemas.microsoft.com/office/drawing/2014/main" id="{C55BC173-44C0-4917-AC12-B72014766CE5}"/>
            </a:ext>
          </a:extLst>
        </xdr:cNvPr>
        <xdr:cNvSpPr txBox="1"/>
      </xdr:nvSpPr>
      <xdr:spPr>
        <a:xfrm>
          <a:off x="18180127" y="1004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128287</xdr:rowOff>
    </xdr:from>
    <xdr:ext cx="469744" cy="259045"/>
    <xdr:sp macro="" textlink="">
      <xdr:nvSpPr>
        <xdr:cNvPr id="384" name="n_3mainValue【保健センター・保健所】&#10;一人当たり面積">
          <a:extLst>
            <a:ext uri="{FF2B5EF4-FFF2-40B4-BE49-F238E27FC236}">
              <a16:creationId xmlns:a16="http://schemas.microsoft.com/office/drawing/2014/main" id="{8A86719E-7EC7-4EFF-9056-C5CCABBAA6A8}"/>
            </a:ext>
          </a:extLst>
        </xdr:cNvPr>
        <xdr:cNvSpPr txBox="1"/>
      </xdr:nvSpPr>
      <xdr:spPr>
        <a:xfrm>
          <a:off x="17386377" y="1004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85" name="正方形/長方形 384">
          <a:extLst>
            <a:ext uri="{FF2B5EF4-FFF2-40B4-BE49-F238E27FC236}">
              <a16:creationId xmlns:a16="http://schemas.microsoft.com/office/drawing/2014/main" id="{9493FF90-5B5E-4297-B681-77820AB799AA}"/>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86" name="正方形/長方形 385">
          <a:extLst>
            <a:ext uri="{FF2B5EF4-FFF2-40B4-BE49-F238E27FC236}">
              <a16:creationId xmlns:a16="http://schemas.microsoft.com/office/drawing/2014/main" id="{4775682F-8112-491F-BDFD-5EB7E0B6A77C}"/>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7" name="正方形/長方形 386">
          <a:extLst>
            <a:ext uri="{FF2B5EF4-FFF2-40B4-BE49-F238E27FC236}">
              <a16:creationId xmlns:a16="http://schemas.microsoft.com/office/drawing/2014/main" id="{91D5526E-2046-4B5D-8F53-970412F7D9DF}"/>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8" name="正方形/長方形 387">
          <a:extLst>
            <a:ext uri="{FF2B5EF4-FFF2-40B4-BE49-F238E27FC236}">
              <a16:creationId xmlns:a16="http://schemas.microsoft.com/office/drawing/2014/main" id="{FE7EB551-1331-425C-8464-3C1BB6848FD1}"/>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9" name="正方形/長方形 388">
          <a:extLst>
            <a:ext uri="{FF2B5EF4-FFF2-40B4-BE49-F238E27FC236}">
              <a16:creationId xmlns:a16="http://schemas.microsoft.com/office/drawing/2014/main" id="{22D756FD-BC66-43E7-8C92-F5D51C696922}"/>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0" name="正方形/長方形 389">
          <a:extLst>
            <a:ext uri="{FF2B5EF4-FFF2-40B4-BE49-F238E27FC236}">
              <a16:creationId xmlns:a16="http://schemas.microsoft.com/office/drawing/2014/main" id="{FE8D4102-06E4-49E3-9F89-5B60CCCB281C}"/>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1" name="正方形/長方形 390">
          <a:extLst>
            <a:ext uri="{FF2B5EF4-FFF2-40B4-BE49-F238E27FC236}">
              <a16:creationId xmlns:a16="http://schemas.microsoft.com/office/drawing/2014/main" id="{B8B3B4D7-F471-425B-B56A-1B66E0A56D7F}"/>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2" name="正方形/長方形 391">
          <a:extLst>
            <a:ext uri="{FF2B5EF4-FFF2-40B4-BE49-F238E27FC236}">
              <a16:creationId xmlns:a16="http://schemas.microsoft.com/office/drawing/2014/main" id="{E26B5E2B-93C4-423B-AFC2-3D2E20E6827C}"/>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93" name="テキスト ボックス 392">
          <a:extLst>
            <a:ext uri="{FF2B5EF4-FFF2-40B4-BE49-F238E27FC236}">
              <a16:creationId xmlns:a16="http://schemas.microsoft.com/office/drawing/2014/main" id="{D1C167F0-E660-477D-B411-C732CEB59E7E}"/>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94" name="直線コネクタ 393">
          <a:extLst>
            <a:ext uri="{FF2B5EF4-FFF2-40B4-BE49-F238E27FC236}">
              <a16:creationId xmlns:a16="http://schemas.microsoft.com/office/drawing/2014/main" id="{FD6A4B5E-2BC9-49BA-84FE-24F2FE9DED89}"/>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95" name="直線コネクタ 394">
          <a:extLst>
            <a:ext uri="{FF2B5EF4-FFF2-40B4-BE49-F238E27FC236}">
              <a16:creationId xmlns:a16="http://schemas.microsoft.com/office/drawing/2014/main" id="{C6B48BFE-3DAA-4B5E-B5C4-94C49C2D691A}"/>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96" name="テキスト ボックス 395">
          <a:extLst>
            <a:ext uri="{FF2B5EF4-FFF2-40B4-BE49-F238E27FC236}">
              <a16:creationId xmlns:a16="http://schemas.microsoft.com/office/drawing/2014/main" id="{FF7ECDD2-1145-4D3E-B497-45A076DF0D4F}"/>
            </a:ext>
          </a:extLst>
        </xdr:cNvPr>
        <xdr:cNvSpPr txBox="1"/>
      </xdr:nvSpPr>
      <xdr:spPr>
        <a:xfrm>
          <a:off x="1090691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97" name="直線コネクタ 396">
          <a:extLst>
            <a:ext uri="{FF2B5EF4-FFF2-40B4-BE49-F238E27FC236}">
              <a16:creationId xmlns:a16="http://schemas.microsoft.com/office/drawing/2014/main" id="{5DFACA49-0A09-43DA-A5EE-183C13EE924C}"/>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98" name="テキスト ボックス 397">
          <a:extLst>
            <a:ext uri="{FF2B5EF4-FFF2-40B4-BE49-F238E27FC236}">
              <a16:creationId xmlns:a16="http://schemas.microsoft.com/office/drawing/2014/main" id="{24EBA96C-6062-40AB-A898-70EBC9EC8A9F}"/>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99" name="直線コネクタ 398">
          <a:extLst>
            <a:ext uri="{FF2B5EF4-FFF2-40B4-BE49-F238E27FC236}">
              <a16:creationId xmlns:a16="http://schemas.microsoft.com/office/drawing/2014/main" id="{40C165F5-AE71-4EAB-B6D3-596CF0FB63E4}"/>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00" name="テキスト ボックス 399">
          <a:extLst>
            <a:ext uri="{FF2B5EF4-FFF2-40B4-BE49-F238E27FC236}">
              <a16:creationId xmlns:a16="http://schemas.microsoft.com/office/drawing/2014/main" id="{194C9F9F-F76A-4249-9CF1-4ECFA90A3295}"/>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01" name="直線コネクタ 400">
          <a:extLst>
            <a:ext uri="{FF2B5EF4-FFF2-40B4-BE49-F238E27FC236}">
              <a16:creationId xmlns:a16="http://schemas.microsoft.com/office/drawing/2014/main" id="{75384129-7B56-4080-B9F9-424B68FC0A34}"/>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02" name="テキスト ボックス 401">
          <a:extLst>
            <a:ext uri="{FF2B5EF4-FFF2-40B4-BE49-F238E27FC236}">
              <a16:creationId xmlns:a16="http://schemas.microsoft.com/office/drawing/2014/main" id="{1800A164-356C-4949-B513-F9E118D0E2B3}"/>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03" name="直線コネクタ 402">
          <a:extLst>
            <a:ext uri="{FF2B5EF4-FFF2-40B4-BE49-F238E27FC236}">
              <a16:creationId xmlns:a16="http://schemas.microsoft.com/office/drawing/2014/main" id="{1A09156A-74A6-465A-B616-1F9BB4B1DB04}"/>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04" name="テキスト ボックス 403">
          <a:extLst>
            <a:ext uri="{FF2B5EF4-FFF2-40B4-BE49-F238E27FC236}">
              <a16:creationId xmlns:a16="http://schemas.microsoft.com/office/drawing/2014/main" id="{4BB81876-BE1F-446C-B7AE-A225D1719CB5}"/>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05" name="直線コネクタ 404">
          <a:extLst>
            <a:ext uri="{FF2B5EF4-FFF2-40B4-BE49-F238E27FC236}">
              <a16:creationId xmlns:a16="http://schemas.microsoft.com/office/drawing/2014/main" id="{86FFE0ED-3B4D-4EDE-8FD3-CFB936F5637E}"/>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06" name="テキスト ボックス 405">
          <a:extLst>
            <a:ext uri="{FF2B5EF4-FFF2-40B4-BE49-F238E27FC236}">
              <a16:creationId xmlns:a16="http://schemas.microsoft.com/office/drawing/2014/main" id="{817F8689-0CA7-44B9-821D-6F2AEA1A03CD}"/>
            </a:ext>
          </a:extLst>
        </xdr:cNvPr>
        <xdr:cNvSpPr txBox="1"/>
      </xdr:nvSpPr>
      <xdr:spPr>
        <a:xfrm>
          <a:off x="107977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07" name="直線コネクタ 406">
          <a:extLst>
            <a:ext uri="{FF2B5EF4-FFF2-40B4-BE49-F238E27FC236}">
              <a16:creationId xmlns:a16="http://schemas.microsoft.com/office/drawing/2014/main" id="{E566D96E-017B-4D60-914E-0E6C576466FB}"/>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08" name="テキスト ボックス 407">
          <a:extLst>
            <a:ext uri="{FF2B5EF4-FFF2-40B4-BE49-F238E27FC236}">
              <a16:creationId xmlns:a16="http://schemas.microsoft.com/office/drawing/2014/main" id="{677EB839-FDF2-4EFA-8E8B-BBE3218D3F23}"/>
            </a:ext>
          </a:extLst>
        </xdr:cNvPr>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09" name="【消防施設】&#10;有形固定資産減価償却率グラフ枠">
          <a:extLst>
            <a:ext uri="{FF2B5EF4-FFF2-40B4-BE49-F238E27FC236}">
              <a16:creationId xmlns:a16="http://schemas.microsoft.com/office/drawing/2014/main" id="{FF2B736D-ED8B-482E-B129-5A1689A8DE3D}"/>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410" name="直線コネクタ 409">
          <a:extLst>
            <a:ext uri="{FF2B5EF4-FFF2-40B4-BE49-F238E27FC236}">
              <a16:creationId xmlns:a16="http://schemas.microsoft.com/office/drawing/2014/main" id="{71D377B7-43B1-4172-99D6-6D0CCC33501F}"/>
            </a:ext>
          </a:extLst>
        </xdr:cNvPr>
        <xdr:cNvCxnSpPr/>
      </xdr:nvCxnSpPr>
      <xdr:spPr>
        <a:xfrm flipV="1">
          <a:off x="14699614" y="127979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411" name="【消防施設】&#10;有形固定資産減価償却率最小値テキスト">
          <a:extLst>
            <a:ext uri="{FF2B5EF4-FFF2-40B4-BE49-F238E27FC236}">
              <a16:creationId xmlns:a16="http://schemas.microsoft.com/office/drawing/2014/main" id="{C3EA0EB4-D046-4892-B2B4-D836B1C2BD97}"/>
            </a:ext>
          </a:extLst>
        </xdr:cNvPr>
        <xdr:cNvSpPr txBox="1"/>
      </xdr:nvSpPr>
      <xdr:spPr>
        <a:xfrm>
          <a:off x="14738350" y="143366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412" name="直線コネクタ 411">
          <a:extLst>
            <a:ext uri="{FF2B5EF4-FFF2-40B4-BE49-F238E27FC236}">
              <a16:creationId xmlns:a16="http://schemas.microsoft.com/office/drawing/2014/main" id="{46F4F261-87FD-4273-A81E-B90334364265}"/>
            </a:ext>
          </a:extLst>
        </xdr:cNvPr>
        <xdr:cNvCxnSpPr/>
      </xdr:nvCxnSpPr>
      <xdr:spPr>
        <a:xfrm>
          <a:off x="14611350" y="143328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13" name="【消防施設】&#10;有形固定資産減価償却率最大値テキスト">
          <a:extLst>
            <a:ext uri="{FF2B5EF4-FFF2-40B4-BE49-F238E27FC236}">
              <a16:creationId xmlns:a16="http://schemas.microsoft.com/office/drawing/2014/main" id="{E30675A4-1676-40A7-BD0B-FE45A7649F6D}"/>
            </a:ext>
          </a:extLst>
        </xdr:cNvPr>
        <xdr:cNvSpPr txBox="1"/>
      </xdr:nvSpPr>
      <xdr:spPr>
        <a:xfrm>
          <a:off x="14738350" y="125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14" name="直線コネクタ 413">
          <a:extLst>
            <a:ext uri="{FF2B5EF4-FFF2-40B4-BE49-F238E27FC236}">
              <a16:creationId xmlns:a16="http://schemas.microsoft.com/office/drawing/2014/main" id="{A9CF9C48-A045-4D0A-944A-19640C28FCCD}"/>
            </a:ext>
          </a:extLst>
        </xdr:cNvPr>
        <xdr:cNvCxnSpPr/>
      </xdr:nvCxnSpPr>
      <xdr:spPr>
        <a:xfrm>
          <a:off x="14611350" y="127979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415" name="【消防施設】&#10;有形固定資産減価償却率平均値テキスト">
          <a:extLst>
            <a:ext uri="{FF2B5EF4-FFF2-40B4-BE49-F238E27FC236}">
              <a16:creationId xmlns:a16="http://schemas.microsoft.com/office/drawing/2014/main" id="{F36162DD-9FE0-436C-97F7-6BF9A89DDA3E}"/>
            </a:ext>
          </a:extLst>
        </xdr:cNvPr>
        <xdr:cNvSpPr txBox="1"/>
      </xdr:nvSpPr>
      <xdr:spPr>
        <a:xfrm>
          <a:off x="14738350" y="133531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416" name="フローチャート: 判断 415">
          <a:extLst>
            <a:ext uri="{FF2B5EF4-FFF2-40B4-BE49-F238E27FC236}">
              <a16:creationId xmlns:a16="http://schemas.microsoft.com/office/drawing/2014/main" id="{050155EC-0404-41E2-A250-9ADB141A928F}"/>
            </a:ext>
          </a:extLst>
        </xdr:cNvPr>
        <xdr:cNvSpPr/>
      </xdr:nvSpPr>
      <xdr:spPr>
        <a:xfrm>
          <a:off x="14649450" y="133747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417" name="フローチャート: 判断 416">
          <a:extLst>
            <a:ext uri="{FF2B5EF4-FFF2-40B4-BE49-F238E27FC236}">
              <a16:creationId xmlns:a16="http://schemas.microsoft.com/office/drawing/2014/main" id="{3C12EBF7-01BE-444A-BCF2-B5D785B61503}"/>
            </a:ext>
          </a:extLst>
        </xdr:cNvPr>
        <xdr:cNvSpPr/>
      </xdr:nvSpPr>
      <xdr:spPr>
        <a:xfrm>
          <a:off x="13887450" y="134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120848</xdr:rowOff>
    </xdr:from>
    <xdr:ext cx="405111" cy="259045"/>
    <xdr:sp macro="" textlink="">
      <xdr:nvSpPr>
        <xdr:cNvPr id="418" name="n_1aveValue【消防施設】&#10;有形固定資産減価償却率">
          <a:extLst>
            <a:ext uri="{FF2B5EF4-FFF2-40B4-BE49-F238E27FC236}">
              <a16:creationId xmlns:a16="http://schemas.microsoft.com/office/drawing/2014/main" id="{62E3D856-9C16-4C36-9C0B-C50D39837D50}"/>
            </a:ext>
          </a:extLst>
        </xdr:cNvPr>
        <xdr:cNvSpPr txBox="1"/>
      </xdr:nvSpPr>
      <xdr:spPr>
        <a:xfrm>
          <a:off x="13742044" y="1350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419" name="フローチャート: 判断 418">
          <a:extLst>
            <a:ext uri="{FF2B5EF4-FFF2-40B4-BE49-F238E27FC236}">
              <a16:creationId xmlns:a16="http://schemas.microsoft.com/office/drawing/2014/main" id="{BC0F4FC0-3C0F-4D70-885F-33206FCFC09D}"/>
            </a:ext>
          </a:extLst>
        </xdr:cNvPr>
        <xdr:cNvSpPr/>
      </xdr:nvSpPr>
      <xdr:spPr>
        <a:xfrm>
          <a:off x="13093700" y="133682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75128</xdr:rowOff>
    </xdr:from>
    <xdr:ext cx="405111" cy="259045"/>
    <xdr:sp macro="" textlink="">
      <xdr:nvSpPr>
        <xdr:cNvPr id="420" name="n_2aveValue【消防施設】&#10;有形固定資産減価償却率">
          <a:extLst>
            <a:ext uri="{FF2B5EF4-FFF2-40B4-BE49-F238E27FC236}">
              <a16:creationId xmlns:a16="http://schemas.microsoft.com/office/drawing/2014/main" id="{2D33E1DB-DEB4-4899-B484-1850393A24DE}"/>
            </a:ext>
          </a:extLst>
        </xdr:cNvPr>
        <xdr:cNvSpPr txBox="1"/>
      </xdr:nvSpPr>
      <xdr:spPr>
        <a:xfrm>
          <a:off x="12960994" y="1345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65677</xdr:rowOff>
    </xdr:from>
    <xdr:to>
      <xdr:col>72</xdr:col>
      <xdr:colOff>38100</xdr:colOff>
      <xdr:row>81</xdr:row>
      <xdr:rowOff>167277</xdr:rowOff>
    </xdr:to>
    <xdr:sp macro="" textlink="">
      <xdr:nvSpPr>
        <xdr:cNvPr id="421" name="フローチャート: 判断 420">
          <a:extLst>
            <a:ext uri="{FF2B5EF4-FFF2-40B4-BE49-F238E27FC236}">
              <a16:creationId xmlns:a16="http://schemas.microsoft.com/office/drawing/2014/main" id="{11CCD954-1CC5-4FB1-8843-F19BDCB46275}"/>
            </a:ext>
          </a:extLst>
        </xdr:cNvPr>
        <xdr:cNvSpPr/>
      </xdr:nvSpPr>
      <xdr:spPr>
        <a:xfrm>
          <a:off x="12299950" y="134451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158404</xdr:rowOff>
    </xdr:from>
    <xdr:ext cx="405111" cy="259045"/>
    <xdr:sp macro="" textlink="">
      <xdr:nvSpPr>
        <xdr:cNvPr id="422" name="n_3aveValue【消防施設】&#10;有形固定資産減価償却率">
          <a:extLst>
            <a:ext uri="{FF2B5EF4-FFF2-40B4-BE49-F238E27FC236}">
              <a16:creationId xmlns:a16="http://schemas.microsoft.com/office/drawing/2014/main" id="{2DDE4E33-7A7E-47B3-91F3-E7563F3A7C34}"/>
            </a:ext>
          </a:extLst>
        </xdr:cNvPr>
        <xdr:cNvSpPr txBox="1"/>
      </xdr:nvSpPr>
      <xdr:spPr>
        <a:xfrm>
          <a:off x="12167244" y="13537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6845CD7B-5EC0-4D62-9779-1DD9A71D3F23}"/>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4" name="テキスト ボックス 423">
          <a:extLst>
            <a:ext uri="{FF2B5EF4-FFF2-40B4-BE49-F238E27FC236}">
              <a16:creationId xmlns:a16="http://schemas.microsoft.com/office/drawing/2014/main" id="{ECE109D4-3064-4C72-B652-6E72AB77E1E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5" name="テキスト ボックス 424">
          <a:extLst>
            <a:ext uri="{FF2B5EF4-FFF2-40B4-BE49-F238E27FC236}">
              <a16:creationId xmlns:a16="http://schemas.microsoft.com/office/drawing/2014/main" id="{ECB529F4-B0EC-4800-914A-D5AFCCC8FE44}"/>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26" name="テキスト ボックス 425">
          <a:extLst>
            <a:ext uri="{FF2B5EF4-FFF2-40B4-BE49-F238E27FC236}">
              <a16:creationId xmlns:a16="http://schemas.microsoft.com/office/drawing/2014/main" id="{58C76A72-4DDB-470F-AC49-239CC8342EBC}"/>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27" name="テキスト ボックス 426">
          <a:extLst>
            <a:ext uri="{FF2B5EF4-FFF2-40B4-BE49-F238E27FC236}">
              <a16:creationId xmlns:a16="http://schemas.microsoft.com/office/drawing/2014/main" id="{D90F1310-276F-485E-9085-20A11C33C9AA}"/>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80373</xdr:rowOff>
    </xdr:from>
    <xdr:to>
      <xdr:col>85</xdr:col>
      <xdr:colOff>177800</xdr:colOff>
      <xdr:row>79</xdr:row>
      <xdr:rowOff>10523</xdr:rowOff>
    </xdr:to>
    <xdr:sp macro="" textlink="">
      <xdr:nvSpPr>
        <xdr:cNvPr id="428" name="楕円 427">
          <a:extLst>
            <a:ext uri="{FF2B5EF4-FFF2-40B4-BE49-F238E27FC236}">
              <a16:creationId xmlns:a16="http://schemas.microsoft.com/office/drawing/2014/main" id="{82ACF1B1-5A63-4272-8F64-A43899310794}"/>
            </a:ext>
          </a:extLst>
        </xdr:cNvPr>
        <xdr:cNvSpPr/>
      </xdr:nvSpPr>
      <xdr:spPr>
        <a:xfrm>
          <a:off x="14649450" y="1296452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103250</xdr:rowOff>
    </xdr:from>
    <xdr:ext cx="405111" cy="259045"/>
    <xdr:sp macro="" textlink="">
      <xdr:nvSpPr>
        <xdr:cNvPr id="429" name="【消防施設】&#10;有形固定資産減価償却率該当値テキスト">
          <a:extLst>
            <a:ext uri="{FF2B5EF4-FFF2-40B4-BE49-F238E27FC236}">
              <a16:creationId xmlns:a16="http://schemas.microsoft.com/office/drawing/2014/main" id="{62714082-70C7-4751-B471-1FCF5B544DBE}"/>
            </a:ext>
          </a:extLst>
        </xdr:cNvPr>
        <xdr:cNvSpPr txBox="1"/>
      </xdr:nvSpPr>
      <xdr:spPr>
        <a:xfrm>
          <a:off x="14738350" y="12822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109764</xdr:rowOff>
    </xdr:from>
    <xdr:to>
      <xdr:col>81</xdr:col>
      <xdr:colOff>101600</xdr:colOff>
      <xdr:row>79</xdr:row>
      <xdr:rowOff>39914</xdr:rowOff>
    </xdr:to>
    <xdr:sp macro="" textlink="">
      <xdr:nvSpPr>
        <xdr:cNvPr id="430" name="楕円 429">
          <a:extLst>
            <a:ext uri="{FF2B5EF4-FFF2-40B4-BE49-F238E27FC236}">
              <a16:creationId xmlns:a16="http://schemas.microsoft.com/office/drawing/2014/main" id="{5EF8409D-B56A-4562-A137-0DD2B8AF573A}"/>
            </a:ext>
          </a:extLst>
        </xdr:cNvPr>
        <xdr:cNvSpPr/>
      </xdr:nvSpPr>
      <xdr:spPr>
        <a:xfrm>
          <a:off x="13887450" y="129939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131173</xdr:rowOff>
    </xdr:from>
    <xdr:to>
      <xdr:col>85</xdr:col>
      <xdr:colOff>127000</xdr:colOff>
      <xdr:row>78</xdr:row>
      <xdr:rowOff>160564</xdr:rowOff>
    </xdr:to>
    <xdr:cxnSp macro="">
      <xdr:nvCxnSpPr>
        <xdr:cNvPr id="431" name="直線コネクタ 430">
          <a:extLst>
            <a:ext uri="{FF2B5EF4-FFF2-40B4-BE49-F238E27FC236}">
              <a16:creationId xmlns:a16="http://schemas.microsoft.com/office/drawing/2014/main" id="{B5DC9D32-F8B9-408E-A997-B43F946C35E9}"/>
            </a:ext>
          </a:extLst>
        </xdr:cNvPr>
        <xdr:cNvCxnSpPr/>
      </xdr:nvCxnSpPr>
      <xdr:spPr>
        <a:xfrm flipV="1">
          <a:off x="13938250" y="13015323"/>
          <a:ext cx="762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59145</xdr:rowOff>
    </xdr:from>
    <xdr:to>
      <xdr:col>76</xdr:col>
      <xdr:colOff>165100</xdr:colOff>
      <xdr:row>79</xdr:row>
      <xdr:rowOff>160745</xdr:rowOff>
    </xdr:to>
    <xdr:sp macro="" textlink="">
      <xdr:nvSpPr>
        <xdr:cNvPr id="432" name="楕円 431">
          <a:extLst>
            <a:ext uri="{FF2B5EF4-FFF2-40B4-BE49-F238E27FC236}">
              <a16:creationId xmlns:a16="http://schemas.microsoft.com/office/drawing/2014/main" id="{A1819301-8F4F-4681-8F3C-C819618B5DC1}"/>
            </a:ext>
          </a:extLst>
        </xdr:cNvPr>
        <xdr:cNvSpPr/>
      </xdr:nvSpPr>
      <xdr:spPr>
        <a:xfrm>
          <a:off x="13093700" y="131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160564</xdr:rowOff>
    </xdr:from>
    <xdr:to>
      <xdr:col>81</xdr:col>
      <xdr:colOff>50800</xdr:colOff>
      <xdr:row>79</xdr:row>
      <xdr:rowOff>109945</xdr:rowOff>
    </xdr:to>
    <xdr:cxnSp macro="">
      <xdr:nvCxnSpPr>
        <xdr:cNvPr id="433" name="直線コネクタ 432">
          <a:extLst>
            <a:ext uri="{FF2B5EF4-FFF2-40B4-BE49-F238E27FC236}">
              <a16:creationId xmlns:a16="http://schemas.microsoft.com/office/drawing/2014/main" id="{71627553-C20F-44A7-8FC9-073B3110BBD7}"/>
            </a:ext>
          </a:extLst>
        </xdr:cNvPr>
        <xdr:cNvCxnSpPr/>
      </xdr:nvCxnSpPr>
      <xdr:spPr>
        <a:xfrm flipV="1">
          <a:off x="13144500" y="13044714"/>
          <a:ext cx="793750" cy="11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8527</xdr:rowOff>
    </xdr:from>
    <xdr:to>
      <xdr:col>72</xdr:col>
      <xdr:colOff>38100</xdr:colOff>
      <xdr:row>79</xdr:row>
      <xdr:rowOff>110127</xdr:rowOff>
    </xdr:to>
    <xdr:sp macro="" textlink="">
      <xdr:nvSpPr>
        <xdr:cNvPr id="434" name="楕円 433">
          <a:extLst>
            <a:ext uri="{FF2B5EF4-FFF2-40B4-BE49-F238E27FC236}">
              <a16:creationId xmlns:a16="http://schemas.microsoft.com/office/drawing/2014/main" id="{311A8A74-AB7B-46E3-BB0C-739E53422DC0}"/>
            </a:ext>
          </a:extLst>
        </xdr:cNvPr>
        <xdr:cNvSpPr/>
      </xdr:nvSpPr>
      <xdr:spPr>
        <a:xfrm>
          <a:off x="12299950" y="130577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59327</xdr:rowOff>
    </xdr:from>
    <xdr:to>
      <xdr:col>76</xdr:col>
      <xdr:colOff>114300</xdr:colOff>
      <xdr:row>79</xdr:row>
      <xdr:rowOff>109945</xdr:rowOff>
    </xdr:to>
    <xdr:cxnSp macro="">
      <xdr:nvCxnSpPr>
        <xdr:cNvPr id="435" name="直線コネクタ 434">
          <a:extLst>
            <a:ext uri="{FF2B5EF4-FFF2-40B4-BE49-F238E27FC236}">
              <a16:creationId xmlns:a16="http://schemas.microsoft.com/office/drawing/2014/main" id="{7147B92E-ACE6-4EF9-A2F5-E9D812AA35FF}"/>
            </a:ext>
          </a:extLst>
        </xdr:cNvPr>
        <xdr:cNvCxnSpPr/>
      </xdr:nvCxnSpPr>
      <xdr:spPr>
        <a:xfrm>
          <a:off x="12344400" y="13108577"/>
          <a:ext cx="8001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56441</xdr:rowOff>
    </xdr:from>
    <xdr:ext cx="405111" cy="259045"/>
    <xdr:sp macro="" textlink="">
      <xdr:nvSpPr>
        <xdr:cNvPr id="436" name="n_1mainValue【消防施設】&#10;有形固定資産減価償却率">
          <a:extLst>
            <a:ext uri="{FF2B5EF4-FFF2-40B4-BE49-F238E27FC236}">
              <a16:creationId xmlns:a16="http://schemas.microsoft.com/office/drawing/2014/main" id="{334384D9-46F3-4739-9C10-71F3653B96F4}"/>
            </a:ext>
          </a:extLst>
        </xdr:cNvPr>
        <xdr:cNvSpPr txBox="1"/>
      </xdr:nvSpPr>
      <xdr:spPr>
        <a:xfrm>
          <a:off x="13742044" y="1277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5822</xdr:rowOff>
    </xdr:from>
    <xdr:ext cx="405111" cy="259045"/>
    <xdr:sp macro="" textlink="">
      <xdr:nvSpPr>
        <xdr:cNvPr id="437" name="n_2mainValue【消防施設】&#10;有形固定資産減価償却率">
          <a:extLst>
            <a:ext uri="{FF2B5EF4-FFF2-40B4-BE49-F238E27FC236}">
              <a16:creationId xmlns:a16="http://schemas.microsoft.com/office/drawing/2014/main" id="{FEBE8045-CF0B-48EF-A259-664E7A9C6573}"/>
            </a:ext>
          </a:extLst>
        </xdr:cNvPr>
        <xdr:cNvSpPr txBox="1"/>
      </xdr:nvSpPr>
      <xdr:spPr>
        <a:xfrm>
          <a:off x="12960994" y="128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126654</xdr:rowOff>
    </xdr:from>
    <xdr:ext cx="405111" cy="259045"/>
    <xdr:sp macro="" textlink="">
      <xdr:nvSpPr>
        <xdr:cNvPr id="438" name="n_3mainValue【消防施設】&#10;有形固定資産減価償却率">
          <a:extLst>
            <a:ext uri="{FF2B5EF4-FFF2-40B4-BE49-F238E27FC236}">
              <a16:creationId xmlns:a16="http://schemas.microsoft.com/office/drawing/2014/main" id="{F66A1D58-E99B-47A2-BF21-CE5CCB88FA54}"/>
            </a:ext>
          </a:extLst>
        </xdr:cNvPr>
        <xdr:cNvSpPr txBox="1"/>
      </xdr:nvSpPr>
      <xdr:spPr>
        <a:xfrm>
          <a:off x="12167244" y="12845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9" name="正方形/長方形 438">
          <a:extLst>
            <a:ext uri="{FF2B5EF4-FFF2-40B4-BE49-F238E27FC236}">
              <a16:creationId xmlns:a16="http://schemas.microsoft.com/office/drawing/2014/main" id="{1A338469-8A65-49C3-95E2-BABF4CE0A9E8}"/>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0" name="正方形/長方形 439">
          <a:extLst>
            <a:ext uri="{FF2B5EF4-FFF2-40B4-BE49-F238E27FC236}">
              <a16:creationId xmlns:a16="http://schemas.microsoft.com/office/drawing/2014/main" id="{2C73A9F3-352F-47A0-A1A7-F212F651025F}"/>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1" name="正方形/長方形 440">
          <a:extLst>
            <a:ext uri="{FF2B5EF4-FFF2-40B4-BE49-F238E27FC236}">
              <a16:creationId xmlns:a16="http://schemas.microsoft.com/office/drawing/2014/main" id="{A68A67DD-8799-4E72-B0B9-B50CD8E10A7E}"/>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2" name="正方形/長方形 441">
          <a:extLst>
            <a:ext uri="{FF2B5EF4-FFF2-40B4-BE49-F238E27FC236}">
              <a16:creationId xmlns:a16="http://schemas.microsoft.com/office/drawing/2014/main" id="{65865339-281E-45B4-A5C2-A7D98CA2D5CE}"/>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3" name="正方形/長方形 442">
          <a:extLst>
            <a:ext uri="{FF2B5EF4-FFF2-40B4-BE49-F238E27FC236}">
              <a16:creationId xmlns:a16="http://schemas.microsoft.com/office/drawing/2014/main" id="{2E8AE5F0-9FC2-4786-8D30-17FC59B07701}"/>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4" name="正方形/長方形 443">
          <a:extLst>
            <a:ext uri="{FF2B5EF4-FFF2-40B4-BE49-F238E27FC236}">
              <a16:creationId xmlns:a16="http://schemas.microsoft.com/office/drawing/2014/main" id="{9F19FE16-A55E-4A44-B9D1-020AFE3D62C2}"/>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5" name="正方形/長方形 444">
          <a:extLst>
            <a:ext uri="{FF2B5EF4-FFF2-40B4-BE49-F238E27FC236}">
              <a16:creationId xmlns:a16="http://schemas.microsoft.com/office/drawing/2014/main" id="{EEEA0208-7713-45F5-8C7E-896B99C94D61}"/>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6" name="正方形/長方形 445">
          <a:extLst>
            <a:ext uri="{FF2B5EF4-FFF2-40B4-BE49-F238E27FC236}">
              <a16:creationId xmlns:a16="http://schemas.microsoft.com/office/drawing/2014/main" id="{3D2B86BB-118C-4A57-84B5-C989B1211D84}"/>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7" name="テキスト ボックス 446">
          <a:extLst>
            <a:ext uri="{FF2B5EF4-FFF2-40B4-BE49-F238E27FC236}">
              <a16:creationId xmlns:a16="http://schemas.microsoft.com/office/drawing/2014/main" id="{E183443B-8945-4921-A2B8-CCE484869BA8}"/>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8" name="直線コネクタ 447">
          <a:extLst>
            <a:ext uri="{FF2B5EF4-FFF2-40B4-BE49-F238E27FC236}">
              <a16:creationId xmlns:a16="http://schemas.microsoft.com/office/drawing/2014/main" id="{C695455E-0515-4C0E-B666-49DE26EBD70B}"/>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49" name="直線コネクタ 448">
          <a:extLst>
            <a:ext uri="{FF2B5EF4-FFF2-40B4-BE49-F238E27FC236}">
              <a16:creationId xmlns:a16="http://schemas.microsoft.com/office/drawing/2014/main" id="{178A9DFE-06A7-4E80-ACFB-F0603253DA2A}"/>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50" name="テキスト ボックス 449">
          <a:extLst>
            <a:ext uri="{FF2B5EF4-FFF2-40B4-BE49-F238E27FC236}">
              <a16:creationId xmlns:a16="http://schemas.microsoft.com/office/drawing/2014/main" id="{A11B6E1E-F120-4E4C-AB06-60D05F6766F6}"/>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51" name="直線コネクタ 450">
          <a:extLst>
            <a:ext uri="{FF2B5EF4-FFF2-40B4-BE49-F238E27FC236}">
              <a16:creationId xmlns:a16="http://schemas.microsoft.com/office/drawing/2014/main" id="{E5BE78FA-692B-4AC6-9D70-D355ED9289A7}"/>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52" name="テキスト ボックス 451">
          <a:extLst>
            <a:ext uri="{FF2B5EF4-FFF2-40B4-BE49-F238E27FC236}">
              <a16:creationId xmlns:a16="http://schemas.microsoft.com/office/drawing/2014/main" id="{F744BF7D-7B0D-4576-A9E2-A0E6F78A0286}"/>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53" name="直線コネクタ 452">
          <a:extLst>
            <a:ext uri="{FF2B5EF4-FFF2-40B4-BE49-F238E27FC236}">
              <a16:creationId xmlns:a16="http://schemas.microsoft.com/office/drawing/2014/main" id="{7A148593-56ED-4595-928B-14019128B86E}"/>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54" name="テキスト ボックス 453">
          <a:extLst>
            <a:ext uri="{FF2B5EF4-FFF2-40B4-BE49-F238E27FC236}">
              <a16:creationId xmlns:a16="http://schemas.microsoft.com/office/drawing/2014/main" id="{82E78459-C827-41D2-927E-CEC87C5073E6}"/>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55" name="直線コネクタ 454">
          <a:extLst>
            <a:ext uri="{FF2B5EF4-FFF2-40B4-BE49-F238E27FC236}">
              <a16:creationId xmlns:a16="http://schemas.microsoft.com/office/drawing/2014/main" id="{4FFCF9EC-77BE-4368-9A2F-7DD45A1D17C9}"/>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56" name="テキスト ボックス 455">
          <a:extLst>
            <a:ext uri="{FF2B5EF4-FFF2-40B4-BE49-F238E27FC236}">
              <a16:creationId xmlns:a16="http://schemas.microsoft.com/office/drawing/2014/main" id="{B6EB28AB-A982-4EE9-9B53-AFD0DC4814AF}"/>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57" name="直線コネクタ 456">
          <a:extLst>
            <a:ext uri="{FF2B5EF4-FFF2-40B4-BE49-F238E27FC236}">
              <a16:creationId xmlns:a16="http://schemas.microsoft.com/office/drawing/2014/main" id="{88441790-51F6-40E7-B0C9-2FE5E0392D4B}"/>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58" name="テキスト ボックス 457">
          <a:extLst>
            <a:ext uri="{FF2B5EF4-FFF2-40B4-BE49-F238E27FC236}">
              <a16:creationId xmlns:a16="http://schemas.microsoft.com/office/drawing/2014/main" id="{130692CE-F499-405F-9A7F-A73CF7F5BD2E}"/>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9" name="直線コネクタ 458">
          <a:extLst>
            <a:ext uri="{FF2B5EF4-FFF2-40B4-BE49-F238E27FC236}">
              <a16:creationId xmlns:a16="http://schemas.microsoft.com/office/drawing/2014/main" id="{08F32859-D676-442D-8671-8952F253CA13}"/>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460" name="テキスト ボックス 459">
          <a:extLst>
            <a:ext uri="{FF2B5EF4-FFF2-40B4-BE49-F238E27FC236}">
              <a16:creationId xmlns:a16="http://schemas.microsoft.com/office/drawing/2014/main" id="{74FCF93F-911D-4D07-B1B5-F5E755032BF4}"/>
            </a:ext>
          </a:extLst>
        </xdr:cNvPr>
        <xdr:cNvSpPr txBox="1"/>
      </xdr:nvSpPr>
      <xdr:spPr>
        <a:xfrm>
          <a:off x="159850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1" name="【消防施設】&#10;一人当たり面積グラフ枠">
          <a:extLst>
            <a:ext uri="{FF2B5EF4-FFF2-40B4-BE49-F238E27FC236}">
              <a16:creationId xmlns:a16="http://schemas.microsoft.com/office/drawing/2014/main" id="{84A5DEE7-68AD-4EE5-AF19-F077E4137A6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462" name="直線コネクタ 461">
          <a:extLst>
            <a:ext uri="{FF2B5EF4-FFF2-40B4-BE49-F238E27FC236}">
              <a16:creationId xmlns:a16="http://schemas.microsoft.com/office/drawing/2014/main" id="{7C0B32F9-957C-4099-93FF-F9CEF6865254}"/>
            </a:ext>
          </a:extLst>
        </xdr:cNvPr>
        <xdr:cNvCxnSpPr/>
      </xdr:nvCxnSpPr>
      <xdr:spPr>
        <a:xfrm flipV="1">
          <a:off x="19951064" y="12975400"/>
          <a:ext cx="0" cy="1341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463" name="【消防施設】&#10;一人当たり面積最小値テキスト">
          <a:extLst>
            <a:ext uri="{FF2B5EF4-FFF2-40B4-BE49-F238E27FC236}">
              <a16:creationId xmlns:a16="http://schemas.microsoft.com/office/drawing/2014/main" id="{5FD1D753-9861-4F8C-B1FB-DF5B34CE17D1}"/>
            </a:ext>
          </a:extLst>
        </xdr:cNvPr>
        <xdr:cNvSpPr txBox="1"/>
      </xdr:nvSpPr>
      <xdr:spPr>
        <a:xfrm>
          <a:off x="19989800" y="1432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464" name="直線コネクタ 463">
          <a:extLst>
            <a:ext uri="{FF2B5EF4-FFF2-40B4-BE49-F238E27FC236}">
              <a16:creationId xmlns:a16="http://schemas.microsoft.com/office/drawing/2014/main" id="{4A1E8170-442D-4B98-8C29-A2B106288A0D}"/>
            </a:ext>
          </a:extLst>
        </xdr:cNvPr>
        <xdr:cNvCxnSpPr/>
      </xdr:nvCxnSpPr>
      <xdr:spPr>
        <a:xfrm>
          <a:off x="19881850" y="143171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465" name="【消防施設】&#10;一人当たり面積最大値テキスト">
          <a:extLst>
            <a:ext uri="{FF2B5EF4-FFF2-40B4-BE49-F238E27FC236}">
              <a16:creationId xmlns:a16="http://schemas.microsoft.com/office/drawing/2014/main" id="{F8FDB782-8BEC-4209-9997-C53031303B46}"/>
            </a:ext>
          </a:extLst>
        </xdr:cNvPr>
        <xdr:cNvSpPr txBox="1"/>
      </xdr:nvSpPr>
      <xdr:spPr>
        <a:xfrm>
          <a:off x="19989800" y="1275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466" name="直線コネクタ 465">
          <a:extLst>
            <a:ext uri="{FF2B5EF4-FFF2-40B4-BE49-F238E27FC236}">
              <a16:creationId xmlns:a16="http://schemas.microsoft.com/office/drawing/2014/main" id="{5788991F-18DD-49BE-98A1-380F8F0E4BDC}"/>
            </a:ext>
          </a:extLst>
        </xdr:cNvPr>
        <xdr:cNvCxnSpPr/>
      </xdr:nvCxnSpPr>
      <xdr:spPr>
        <a:xfrm>
          <a:off x="19881850" y="12975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15702</xdr:rowOff>
    </xdr:from>
    <xdr:ext cx="469744" cy="259045"/>
    <xdr:sp macro="" textlink="">
      <xdr:nvSpPr>
        <xdr:cNvPr id="467" name="【消防施設】&#10;一人当たり面積平均値テキスト">
          <a:extLst>
            <a:ext uri="{FF2B5EF4-FFF2-40B4-BE49-F238E27FC236}">
              <a16:creationId xmlns:a16="http://schemas.microsoft.com/office/drawing/2014/main" id="{0E1215BD-83CD-4C74-AF12-2A20D74F8A2E}"/>
            </a:ext>
          </a:extLst>
        </xdr:cNvPr>
        <xdr:cNvSpPr txBox="1"/>
      </xdr:nvSpPr>
      <xdr:spPr>
        <a:xfrm>
          <a:off x="19989800" y="14055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468" name="フローチャート: 判断 467">
          <a:extLst>
            <a:ext uri="{FF2B5EF4-FFF2-40B4-BE49-F238E27FC236}">
              <a16:creationId xmlns:a16="http://schemas.microsoft.com/office/drawing/2014/main" id="{880B8AC4-9C35-4A13-BD42-59766BF1A836}"/>
            </a:ext>
          </a:extLst>
        </xdr:cNvPr>
        <xdr:cNvSpPr/>
      </xdr:nvSpPr>
      <xdr:spPr>
        <a:xfrm>
          <a:off x="19900900" y="142041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469" name="フローチャート: 判断 468">
          <a:extLst>
            <a:ext uri="{FF2B5EF4-FFF2-40B4-BE49-F238E27FC236}">
              <a16:creationId xmlns:a16="http://schemas.microsoft.com/office/drawing/2014/main" id="{9A5DF3CA-28F7-4B17-8887-3C07D6BFA80B}"/>
            </a:ext>
          </a:extLst>
        </xdr:cNvPr>
        <xdr:cNvSpPr/>
      </xdr:nvSpPr>
      <xdr:spPr>
        <a:xfrm>
          <a:off x="19157950" y="142048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470" name="n_1aveValue【消防施設】&#10;一人当たり面積">
          <a:extLst>
            <a:ext uri="{FF2B5EF4-FFF2-40B4-BE49-F238E27FC236}">
              <a16:creationId xmlns:a16="http://schemas.microsoft.com/office/drawing/2014/main" id="{A67D2ED4-F577-439A-ABC4-BC8B1336A7BF}"/>
            </a:ext>
          </a:extLst>
        </xdr:cNvPr>
        <xdr:cNvSpPr txBox="1"/>
      </xdr:nvSpPr>
      <xdr:spPr>
        <a:xfrm>
          <a:off x="18980227" y="13986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471" name="フローチャート: 判断 470">
          <a:extLst>
            <a:ext uri="{FF2B5EF4-FFF2-40B4-BE49-F238E27FC236}">
              <a16:creationId xmlns:a16="http://schemas.microsoft.com/office/drawing/2014/main" id="{64ED47CA-95D6-468A-B230-47F2B581DD53}"/>
            </a:ext>
          </a:extLst>
        </xdr:cNvPr>
        <xdr:cNvSpPr/>
      </xdr:nvSpPr>
      <xdr:spPr>
        <a:xfrm>
          <a:off x="18345150" y="142022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109047</xdr:rowOff>
    </xdr:from>
    <xdr:ext cx="469744" cy="259045"/>
    <xdr:sp macro="" textlink="">
      <xdr:nvSpPr>
        <xdr:cNvPr id="472" name="n_2aveValue【消防施設】&#10;一人当たり面積">
          <a:extLst>
            <a:ext uri="{FF2B5EF4-FFF2-40B4-BE49-F238E27FC236}">
              <a16:creationId xmlns:a16="http://schemas.microsoft.com/office/drawing/2014/main" id="{6F904E3D-4D7C-46DB-B1A0-3F503A657210}"/>
            </a:ext>
          </a:extLst>
        </xdr:cNvPr>
        <xdr:cNvSpPr txBox="1"/>
      </xdr:nvSpPr>
      <xdr:spPr>
        <a:xfrm>
          <a:off x="18180127" y="1398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2350</xdr:rowOff>
    </xdr:from>
    <xdr:to>
      <xdr:col>102</xdr:col>
      <xdr:colOff>165100</xdr:colOff>
      <xdr:row>86</xdr:row>
      <xdr:rowOff>103950</xdr:rowOff>
    </xdr:to>
    <xdr:sp macro="" textlink="">
      <xdr:nvSpPr>
        <xdr:cNvPr id="473" name="フローチャート: 判断 472">
          <a:extLst>
            <a:ext uri="{FF2B5EF4-FFF2-40B4-BE49-F238E27FC236}">
              <a16:creationId xmlns:a16="http://schemas.microsoft.com/office/drawing/2014/main" id="{52254876-4920-403B-86D0-99EADD586FF6}"/>
            </a:ext>
          </a:extLst>
        </xdr:cNvPr>
        <xdr:cNvSpPr/>
      </xdr:nvSpPr>
      <xdr:spPr>
        <a:xfrm>
          <a:off x="17551400" y="1420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95077</xdr:rowOff>
    </xdr:from>
    <xdr:ext cx="469744" cy="259045"/>
    <xdr:sp macro="" textlink="">
      <xdr:nvSpPr>
        <xdr:cNvPr id="474" name="n_3aveValue【消防施設】&#10;一人当たり面積">
          <a:extLst>
            <a:ext uri="{FF2B5EF4-FFF2-40B4-BE49-F238E27FC236}">
              <a16:creationId xmlns:a16="http://schemas.microsoft.com/office/drawing/2014/main" id="{0850E908-2952-42C7-93E9-B67200CEBA8C}"/>
            </a:ext>
          </a:extLst>
        </xdr:cNvPr>
        <xdr:cNvSpPr txBox="1"/>
      </xdr:nvSpPr>
      <xdr:spPr>
        <a:xfrm>
          <a:off x="17386377" y="1430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75" name="テキスト ボックス 474">
          <a:extLst>
            <a:ext uri="{FF2B5EF4-FFF2-40B4-BE49-F238E27FC236}">
              <a16:creationId xmlns:a16="http://schemas.microsoft.com/office/drawing/2014/main" id="{F976A2E8-6966-49C5-9035-816D9D4F16DA}"/>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6" name="テキスト ボックス 475">
          <a:extLst>
            <a:ext uri="{FF2B5EF4-FFF2-40B4-BE49-F238E27FC236}">
              <a16:creationId xmlns:a16="http://schemas.microsoft.com/office/drawing/2014/main" id="{56BF62D2-7391-4DA7-AE40-949D83E47412}"/>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7" name="テキスト ボックス 476">
          <a:extLst>
            <a:ext uri="{FF2B5EF4-FFF2-40B4-BE49-F238E27FC236}">
              <a16:creationId xmlns:a16="http://schemas.microsoft.com/office/drawing/2014/main" id="{FBD4CB43-216B-459E-BDE3-88EF85761227}"/>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8" name="テキスト ボックス 477">
          <a:extLst>
            <a:ext uri="{FF2B5EF4-FFF2-40B4-BE49-F238E27FC236}">
              <a16:creationId xmlns:a16="http://schemas.microsoft.com/office/drawing/2014/main" id="{54EA5748-DF95-4008-8E44-F5709C4C1376}"/>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9" name="テキスト ボックス 478">
          <a:extLst>
            <a:ext uri="{FF2B5EF4-FFF2-40B4-BE49-F238E27FC236}">
              <a16:creationId xmlns:a16="http://schemas.microsoft.com/office/drawing/2014/main" id="{6768F716-2A65-401E-93CF-9C0F670AB4D8}"/>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14732</xdr:rowOff>
    </xdr:from>
    <xdr:to>
      <xdr:col>116</xdr:col>
      <xdr:colOff>114300</xdr:colOff>
      <xdr:row>86</xdr:row>
      <xdr:rowOff>116332</xdr:rowOff>
    </xdr:to>
    <xdr:sp macro="" textlink="">
      <xdr:nvSpPr>
        <xdr:cNvPr id="480" name="楕円 479">
          <a:extLst>
            <a:ext uri="{FF2B5EF4-FFF2-40B4-BE49-F238E27FC236}">
              <a16:creationId xmlns:a16="http://schemas.microsoft.com/office/drawing/2014/main" id="{68543E69-317D-4A54-9704-55D85C5CC2AD}"/>
            </a:ext>
          </a:extLst>
        </xdr:cNvPr>
        <xdr:cNvSpPr/>
      </xdr:nvSpPr>
      <xdr:spPr>
        <a:xfrm>
          <a:off x="19900900" y="1421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142702</xdr:rowOff>
    </xdr:from>
    <xdr:ext cx="469744" cy="259045"/>
    <xdr:sp macro="" textlink="">
      <xdr:nvSpPr>
        <xdr:cNvPr id="481" name="【消防施設】&#10;一人当たり面積該当値テキスト">
          <a:extLst>
            <a:ext uri="{FF2B5EF4-FFF2-40B4-BE49-F238E27FC236}">
              <a16:creationId xmlns:a16="http://schemas.microsoft.com/office/drawing/2014/main" id="{316F8182-3B70-483F-9CA9-FCE30BD5DF16}"/>
            </a:ext>
          </a:extLst>
        </xdr:cNvPr>
        <xdr:cNvSpPr txBox="1"/>
      </xdr:nvSpPr>
      <xdr:spPr>
        <a:xfrm>
          <a:off x="19989800" y="1418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15875</xdr:rowOff>
    </xdr:from>
    <xdr:to>
      <xdr:col>112</xdr:col>
      <xdr:colOff>38100</xdr:colOff>
      <xdr:row>86</xdr:row>
      <xdr:rowOff>117475</xdr:rowOff>
    </xdr:to>
    <xdr:sp macro="" textlink="">
      <xdr:nvSpPr>
        <xdr:cNvPr id="482" name="楕円 481">
          <a:extLst>
            <a:ext uri="{FF2B5EF4-FFF2-40B4-BE49-F238E27FC236}">
              <a16:creationId xmlns:a16="http://schemas.microsoft.com/office/drawing/2014/main" id="{872BECBB-F092-468A-9AE2-2CD2AED0112E}"/>
            </a:ext>
          </a:extLst>
        </xdr:cNvPr>
        <xdr:cNvSpPr/>
      </xdr:nvSpPr>
      <xdr:spPr>
        <a:xfrm>
          <a:off x="19157950" y="142208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65532</xdr:rowOff>
    </xdr:from>
    <xdr:to>
      <xdr:col>116</xdr:col>
      <xdr:colOff>63500</xdr:colOff>
      <xdr:row>86</xdr:row>
      <xdr:rowOff>66675</xdr:rowOff>
    </xdr:to>
    <xdr:cxnSp macro="">
      <xdr:nvCxnSpPr>
        <xdr:cNvPr id="483" name="直線コネクタ 482">
          <a:extLst>
            <a:ext uri="{FF2B5EF4-FFF2-40B4-BE49-F238E27FC236}">
              <a16:creationId xmlns:a16="http://schemas.microsoft.com/office/drawing/2014/main" id="{678F1BAD-246D-4A8D-A6ED-7D4889D336B3}"/>
            </a:ext>
          </a:extLst>
        </xdr:cNvPr>
        <xdr:cNvCxnSpPr/>
      </xdr:nvCxnSpPr>
      <xdr:spPr>
        <a:xfrm flipV="1">
          <a:off x="19202400" y="14270482"/>
          <a:ext cx="7493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17018</xdr:rowOff>
    </xdr:from>
    <xdr:to>
      <xdr:col>107</xdr:col>
      <xdr:colOff>101600</xdr:colOff>
      <xdr:row>86</xdr:row>
      <xdr:rowOff>118618</xdr:rowOff>
    </xdr:to>
    <xdr:sp macro="" textlink="">
      <xdr:nvSpPr>
        <xdr:cNvPr id="484" name="楕円 483">
          <a:extLst>
            <a:ext uri="{FF2B5EF4-FFF2-40B4-BE49-F238E27FC236}">
              <a16:creationId xmlns:a16="http://schemas.microsoft.com/office/drawing/2014/main" id="{70A1473B-1610-4255-AE4F-24B72F028B41}"/>
            </a:ext>
          </a:extLst>
        </xdr:cNvPr>
        <xdr:cNvSpPr/>
      </xdr:nvSpPr>
      <xdr:spPr>
        <a:xfrm>
          <a:off x="18345150" y="1422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66675</xdr:rowOff>
    </xdr:from>
    <xdr:to>
      <xdr:col>111</xdr:col>
      <xdr:colOff>177800</xdr:colOff>
      <xdr:row>86</xdr:row>
      <xdr:rowOff>67818</xdr:rowOff>
    </xdr:to>
    <xdr:cxnSp macro="">
      <xdr:nvCxnSpPr>
        <xdr:cNvPr id="485" name="直線コネクタ 484">
          <a:extLst>
            <a:ext uri="{FF2B5EF4-FFF2-40B4-BE49-F238E27FC236}">
              <a16:creationId xmlns:a16="http://schemas.microsoft.com/office/drawing/2014/main" id="{596BA99F-2D9B-4FFD-B67A-5E821F1AA013}"/>
            </a:ext>
          </a:extLst>
        </xdr:cNvPr>
        <xdr:cNvCxnSpPr/>
      </xdr:nvCxnSpPr>
      <xdr:spPr>
        <a:xfrm flipV="1">
          <a:off x="18395950" y="14271625"/>
          <a:ext cx="80645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825</xdr:rowOff>
    </xdr:from>
    <xdr:to>
      <xdr:col>102</xdr:col>
      <xdr:colOff>165100</xdr:colOff>
      <xdr:row>86</xdr:row>
      <xdr:rowOff>102425</xdr:rowOff>
    </xdr:to>
    <xdr:sp macro="" textlink="">
      <xdr:nvSpPr>
        <xdr:cNvPr id="486" name="楕円 485">
          <a:extLst>
            <a:ext uri="{FF2B5EF4-FFF2-40B4-BE49-F238E27FC236}">
              <a16:creationId xmlns:a16="http://schemas.microsoft.com/office/drawing/2014/main" id="{6D8FDD8C-4A09-4AE1-824C-8CC0E856ED0D}"/>
            </a:ext>
          </a:extLst>
        </xdr:cNvPr>
        <xdr:cNvSpPr/>
      </xdr:nvSpPr>
      <xdr:spPr>
        <a:xfrm>
          <a:off x="17551400" y="1420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51625</xdr:rowOff>
    </xdr:from>
    <xdr:to>
      <xdr:col>107</xdr:col>
      <xdr:colOff>50800</xdr:colOff>
      <xdr:row>86</xdr:row>
      <xdr:rowOff>67818</xdr:rowOff>
    </xdr:to>
    <xdr:cxnSp macro="">
      <xdr:nvCxnSpPr>
        <xdr:cNvPr id="487" name="直線コネクタ 486">
          <a:extLst>
            <a:ext uri="{FF2B5EF4-FFF2-40B4-BE49-F238E27FC236}">
              <a16:creationId xmlns:a16="http://schemas.microsoft.com/office/drawing/2014/main" id="{3BB72419-BE52-4A8A-A9B2-42EA109115C5}"/>
            </a:ext>
          </a:extLst>
        </xdr:cNvPr>
        <xdr:cNvCxnSpPr/>
      </xdr:nvCxnSpPr>
      <xdr:spPr>
        <a:xfrm>
          <a:off x="17602200" y="14256575"/>
          <a:ext cx="79375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108602</xdr:rowOff>
    </xdr:from>
    <xdr:ext cx="469744" cy="259045"/>
    <xdr:sp macro="" textlink="">
      <xdr:nvSpPr>
        <xdr:cNvPr id="488" name="n_1mainValue【消防施設】&#10;一人当たり面積">
          <a:extLst>
            <a:ext uri="{FF2B5EF4-FFF2-40B4-BE49-F238E27FC236}">
              <a16:creationId xmlns:a16="http://schemas.microsoft.com/office/drawing/2014/main" id="{37F23A08-CFC8-47FC-8225-5D21EBD98DE8}"/>
            </a:ext>
          </a:extLst>
        </xdr:cNvPr>
        <xdr:cNvSpPr txBox="1"/>
      </xdr:nvSpPr>
      <xdr:spPr>
        <a:xfrm>
          <a:off x="18980227" y="1431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109745</xdr:rowOff>
    </xdr:from>
    <xdr:ext cx="469744" cy="259045"/>
    <xdr:sp macro="" textlink="">
      <xdr:nvSpPr>
        <xdr:cNvPr id="489" name="n_2mainValue【消防施設】&#10;一人当たり面積">
          <a:extLst>
            <a:ext uri="{FF2B5EF4-FFF2-40B4-BE49-F238E27FC236}">
              <a16:creationId xmlns:a16="http://schemas.microsoft.com/office/drawing/2014/main" id="{4BB01937-1DF1-4FE5-B996-F8899F3F052A}"/>
            </a:ext>
          </a:extLst>
        </xdr:cNvPr>
        <xdr:cNvSpPr txBox="1"/>
      </xdr:nvSpPr>
      <xdr:spPr>
        <a:xfrm>
          <a:off x="18180127" y="143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118952</xdr:rowOff>
    </xdr:from>
    <xdr:ext cx="469744" cy="259045"/>
    <xdr:sp macro="" textlink="">
      <xdr:nvSpPr>
        <xdr:cNvPr id="490" name="n_3mainValue【消防施設】&#10;一人当たり面積">
          <a:extLst>
            <a:ext uri="{FF2B5EF4-FFF2-40B4-BE49-F238E27FC236}">
              <a16:creationId xmlns:a16="http://schemas.microsoft.com/office/drawing/2014/main" id="{952AF62A-DE86-4054-89A0-4D72283A331F}"/>
            </a:ext>
          </a:extLst>
        </xdr:cNvPr>
        <xdr:cNvSpPr txBox="1"/>
      </xdr:nvSpPr>
      <xdr:spPr>
        <a:xfrm>
          <a:off x="17386377" y="1399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1" name="正方形/長方形 490">
          <a:extLst>
            <a:ext uri="{FF2B5EF4-FFF2-40B4-BE49-F238E27FC236}">
              <a16:creationId xmlns:a16="http://schemas.microsoft.com/office/drawing/2014/main" id="{4AD606E1-E392-4329-924F-E033E0B88B41}"/>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2" name="正方形/長方形 491">
          <a:extLst>
            <a:ext uri="{FF2B5EF4-FFF2-40B4-BE49-F238E27FC236}">
              <a16:creationId xmlns:a16="http://schemas.microsoft.com/office/drawing/2014/main" id="{C7A48BBA-36E4-4E78-BA85-408E00D0D85C}"/>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3" name="正方形/長方形 492">
          <a:extLst>
            <a:ext uri="{FF2B5EF4-FFF2-40B4-BE49-F238E27FC236}">
              <a16:creationId xmlns:a16="http://schemas.microsoft.com/office/drawing/2014/main" id="{B7FA5E6D-1CB9-4689-ABFA-A2F9192ECD7B}"/>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4" name="正方形/長方形 493">
          <a:extLst>
            <a:ext uri="{FF2B5EF4-FFF2-40B4-BE49-F238E27FC236}">
              <a16:creationId xmlns:a16="http://schemas.microsoft.com/office/drawing/2014/main" id="{AB351310-CA27-4BAA-8B48-F6B80B00411B}"/>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5" name="正方形/長方形 494">
          <a:extLst>
            <a:ext uri="{FF2B5EF4-FFF2-40B4-BE49-F238E27FC236}">
              <a16:creationId xmlns:a16="http://schemas.microsoft.com/office/drawing/2014/main" id="{831D7791-F991-46D2-9C1D-41F8AF5FEFFA}"/>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6" name="正方形/長方形 495">
          <a:extLst>
            <a:ext uri="{FF2B5EF4-FFF2-40B4-BE49-F238E27FC236}">
              <a16:creationId xmlns:a16="http://schemas.microsoft.com/office/drawing/2014/main" id="{F82F0B3D-5D52-48F2-97F5-266223869BF2}"/>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7" name="正方形/長方形 496">
          <a:extLst>
            <a:ext uri="{FF2B5EF4-FFF2-40B4-BE49-F238E27FC236}">
              <a16:creationId xmlns:a16="http://schemas.microsoft.com/office/drawing/2014/main" id="{E882F2B3-F0EF-47B3-AD54-1F73C58E0D88}"/>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8" name="正方形/長方形 497">
          <a:extLst>
            <a:ext uri="{FF2B5EF4-FFF2-40B4-BE49-F238E27FC236}">
              <a16:creationId xmlns:a16="http://schemas.microsoft.com/office/drawing/2014/main" id="{9D07E78F-946C-42C3-90F1-6ED23B31835F}"/>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9" name="テキスト ボックス 498">
          <a:extLst>
            <a:ext uri="{FF2B5EF4-FFF2-40B4-BE49-F238E27FC236}">
              <a16:creationId xmlns:a16="http://schemas.microsoft.com/office/drawing/2014/main" id="{35CE6D1C-8FF8-49A2-9487-E7FC2462D32A}"/>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0" name="直線コネクタ 499">
          <a:extLst>
            <a:ext uri="{FF2B5EF4-FFF2-40B4-BE49-F238E27FC236}">
              <a16:creationId xmlns:a16="http://schemas.microsoft.com/office/drawing/2014/main" id="{05D14039-1DA1-4B65-84E6-4ECDF7CB3054}"/>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01" name="直線コネクタ 500">
          <a:extLst>
            <a:ext uri="{FF2B5EF4-FFF2-40B4-BE49-F238E27FC236}">
              <a16:creationId xmlns:a16="http://schemas.microsoft.com/office/drawing/2014/main" id="{C37386D4-804B-4201-A4EC-7478DEBF8E85}"/>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02" name="テキスト ボックス 501">
          <a:extLst>
            <a:ext uri="{FF2B5EF4-FFF2-40B4-BE49-F238E27FC236}">
              <a16:creationId xmlns:a16="http://schemas.microsoft.com/office/drawing/2014/main" id="{5297F9DD-8A7E-49D9-9713-E375C8D68B39}"/>
            </a:ext>
          </a:extLst>
        </xdr:cNvPr>
        <xdr:cNvSpPr txBox="1"/>
      </xdr:nvSpPr>
      <xdr:spPr>
        <a:xfrm>
          <a:off x="10906911" y="17955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03" name="直線コネクタ 502">
          <a:extLst>
            <a:ext uri="{FF2B5EF4-FFF2-40B4-BE49-F238E27FC236}">
              <a16:creationId xmlns:a16="http://schemas.microsoft.com/office/drawing/2014/main" id="{60FDEE31-C332-4092-8AAB-32D8F45DCE00}"/>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04" name="テキスト ボックス 503">
          <a:extLst>
            <a:ext uri="{FF2B5EF4-FFF2-40B4-BE49-F238E27FC236}">
              <a16:creationId xmlns:a16="http://schemas.microsoft.com/office/drawing/2014/main" id="{0A07AFBF-B3CC-462E-8230-D63689AD08BD}"/>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05" name="直線コネクタ 504">
          <a:extLst>
            <a:ext uri="{FF2B5EF4-FFF2-40B4-BE49-F238E27FC236}">
              <a16:creationId xmlns:a16="http://schemas.microsoft.com/office/drawing/2014/main" id="{4337EDBD-7288-4161-9A10-2774C89506C0}"/>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06" name="テキスト ボックス 505">
          <a:extLst>
            <a:ext uri="{FF2B5EF4-FFF2-40B4-BE49-F238E27FC236}">
              <a16:creationId xmlns:a16="http://schemas.microsoft.com/office/drawing/2014/main" id="{EC48E0C6-C10F-4E8B-B7B1-56EF2501C74A}"/>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07" name="直線コネクタ 506">
          <a:extLst>
            <a:ext uri="{FF2B5EF4-FFF2-40B4-BE49-F238E27FC236}">
              <a16:creationId xmlns:a16="http://schemas.microsoft.com/office/drawing/2014/main" id="{AF2C3A36-145A-4016-B509-F010D668F255}"/>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08" name="テキスト ボックス 507">
          <a:extLst>
            <a:ext uri="{FF2B5EF4-FFF2-40B4-BE49-F238E27FC236}">
              <a16:creationId xmlns:a16="http://schemas.microsoft.com/office/drawing/2014/main" id="{ED108CE1-269D-46B9-BED6-CCA6DE383554}"/>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09" name="直線コネクタ 508">
          <a:extLst>
            <a:ext uri="{FF2B5EF4-FFF2-40B4-BE49-F238E27FC236}">
              <a16:creationId xmlns:a16="http://schemas.microsoft.com/office/drawing/2014/main" id="{3B5ADE3C-F8EF-4722-B1F4-83B74F415396}"/>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10" name="テキスト ボックス 509">
          <a:extLst>
            <a:ext uri="{FF2B5EF4-FFF2-40B4-BE49-F238E27FC236}">
              <a16:creationId xmlns:a16="http://schemas.microsoft.com/office/drawing/2014/main" id="{5475F763-EFAF-415B-AA92-EAA4E0D9A35A}"/>
            </a:ext>
          </a:extLst>
        </xdr:cNvPr>
        <xdr:cNvSpPr txBox="1"/>
      </xdr:nvSpPr>
      <xdr:spPr>
        <a:xfrm>
          <a:off x="107977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1" name="直線コネクタ 510">
          <a:extLst>
            <a:ext uri="{FF2B5EF4-FFF2-40B4-BE49-F238E27FC236}">
              <a16:creationId xmlns:a16="http://schemas.microsoft.com/office/drawing/2014/main" id="{2DA6661B-AEF2-4774-BF48-81B2180C9304}"/>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12" name="テキスト ボックス 511">
          <a:extLst>
            <a:ext uri="{FF2B5EF4-FFF2-40B4-BE49-F238E27FC236}">
              <a16:creationId xmlns:a16="http://schemas.microsoft.com/office/drawing/2014/main" id="{70A14EF9-3751-44CA-89F8-E46B0E5EB72B}"/>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13" name="【庁舎】&#10;有形固定資産減価償却率グラフ枠">
          <a:extLst>
            <a:ext uri="{FF2B5EF4-FFF2-40B4-BE49-F238E27FC236}">
              <a16:creationId xmlns:a16="http://schemas.microsoft.com/office/drawing/2014/main" id="{C4C0610D-040F-451E-B7F0-1D355E1E8D82}"/>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14" name="直線コネクタ 513">
          <a:extLst>
            <a:ext uri="{FF2B5EF4-FFF2-40B4-BE49-F238E27FC236}">
              <a16:creationId xmlns:a16="http://schemas.microsoft.com/office/drawing/2014/main" id="{3ADA0E3B-6E3C-45CD-805A-AC6158C4A7E0}"/>
            </a:ext>
          </a:extLst>
        </xdr:cNvPr>
        <xdr:cNvCxnSpPr/>
      </xdr:nvCxnSpPr>
      <xdr:spPr>
        <a:xfrm flipV="1">
          <a:off x="14699614" y="168275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15" name="【庁舎】&#10;有形固定資産減価償却率最小値テキスト">
          <a:extLst>
            <a:ext uri="{FF2B5EF4-FFF2-40B4-BE49-F238E27FC236}">
              <a16:creationId xmlns:a16="http://schemas.microsoft.com/office/drawing/2014/main" id="{5E29E21B-E85B-40F0-8EFB-1B9D9CD895D9}"/>
            </a:ext>
          </a:extLst>
        </xdr:cNvPr>
        <xdr:cNvSpPr txBox="1"/>
      </xdr:nvSpPr>
      <xdr:spPr>
        <a:xfrm>
          <a:off x="14738350" y="181013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16" name="直線コネクタ 515">
          <a:extLst>
            <a:ext uri="{FF2B5EF4-FFF2-40B4-BE49-F238E27FC236}">
              <a16:creationId xmlns:a16="http://schemas.microsoft.com/office/drawing/2014/main" id="{5CBB68BF-6062-4B28-AEB6-B31CDB429001}"/>
            </a:ext>
          </a:extLst>
        </xdr:cNvPr>
        <xdr:cNvCxnSpPr/>
      </xdr:nvCxnSpPr>
      <xdr:spPr>
        <a:xfrm>
          <a:off x="146113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17" name="【庁舎】&#10;有形固定資産減価償却率最大値テキスト">
          <a:extLst>
            <a:ext uri="{FF2B5EF4-FFF2-40B4-BE49-F238E27FC236}">
              <a16:creationId xmlns:a16="http://schemas.microsoft.com/office/drawing/2014/main" id="{A767BDDD-F8A8-4789-9549-21C8D6239304}"/>
            </a:ext>
          </a:extLst>
        </xdr:cNvPr>
        <xdr:cNvSpPr txBox="1"/>
      </xdr:nvSpPr>
      <xdr:spPr>
        <a:xfrm>
          <a:off x="14738350" y="1660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18" name="直線コネクタ 517">
          <a:extLst>
            <a:ext uri="{FF2B5EF4-FFF2-40B4-BE49-F238E27FC236}">
              <a16:creationId xmlns:a16="http://schemas.microsoft.com/office/drawing/2014/main" id="{0D038B3C-BD92-477F-8EB0-CDE4CA603E8B}"/>
            </a:ext>
          </a:extLst>
        </xdr:cNvPr>
        <xdr:cNvCxnSpPr/>
      </xdr:nvCxnSpPr>
      <xdr:spPr>
        <a:xfrm>
          <a:off x="14611350" y="1682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519" name="【庁舎】&#10;有形固定資産減価償却率平均値テキスト">
          <a:extLst>
            <a:ext uri="{FF2B5EF4-FFF2-40B4-BE49-F238E27FC236}">
              <a16:creationId xmlns:a16="http://schemas.microsoft.com/office/drawing/2014/main" id="{8E55B705-E477-43D7-8B8C-C6DC3F255041}"/>
            </a:ext>
          </a:extLst>
        </xdr:cNvPr>
        <xdr:cNvSpPr txBox="1"/>
      </xdr:nvSpPr>
      <xdr:spPr>
        <a:xfrm>
          <a:off x="14738350" y="17270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520" name="フローチャート: 判断 519">
          <a:extLst>
            <a:ext uri="{FF2B5EF4-FFF2-40B4-BE49-F238E27FC236}">
              <a16:creationId xmlns:a16="http://schemas.microsoft.com/office/drawing/2014/main" id="{82A294F5-E6CF-4B8F-B78B-8F30F65D9E08}"/>
            </a:ext>
          </a:extLst>
        </xdr:cNvPr>
        <xdr:cNvSpPr/>
      </xdr:nvSpPr>
      <xdr:spPr>
        <a:xfrm>
          <a:off x="14649450" y="172923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521" name="フローチャート: 判断 520">
          <a:extLst>
            <a:ext uri="{FF2B5EF4-FFF2-40B4-BE49-F238E27FC236}">
              <a16:creationId xmlns:a16="http://schemas.microsoft.com/office/drawing/2014/main" id="{C6108D79-BC6F-46FF-9ABD-907C77B38582}"/>
            </a:ext>
          </a:extLst>
        </xdr:cNvPr>
        <xdr:cNvSpPr/>
      </xdr:nvSpPr>
      <xdr:spPr>
        <a:xfrm>
          <a:off x="13887450" y="1727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522" name="n_1aveValue【庁舎】&#10;有形固定資産減価償却率">
          <a:extLst>
            <a:ext uri="{FF2B5EF4-FFF2-40B4-BE49-F238E27FC236}">
              <a16:creationId xmlns:a16="http://schemas.microsoft.com/office/drawing/2014/main" id="{5B92CFD0-3CD7-41F0-88E1-81FAC08AEFFA}"/>
            </a:ext>
          </a:extLst>
        </xdr:cNvPr>
        <xdr:cNvSpPr txBox="1"/>
      </xdr:nvSpPr>
      <xdr:spPr>
        <a:xfrm>
          <a:off x="13742044" y="1736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523" name="フローチャート: 判断 522">
          <a:extLst>
            <a:ext uri="{FF2B5EF4-FFF2-40B4-BE49-F238E27FC236}">
              <a16:creationId xmlns:a16="http://schemas.microsoft.com/office/drawing/2014/main" id="{889322C9-FC4F-49DD-9242-5F759E732987}"/>
            </a:ext>
          </a:extLst>
        </xdr:cNvPr>
        <xdr:cNvSpPr/>
      </xdr:nvSpPr>
      <xdr:spPr>
        <a:xfrm>
          <a:off x="13093700" y="1726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524" name="n_2aveValue【庁舎】&#10;有形固定資産減価償却率">
          <a:extLst>
            <a:ext uri="{FF2B5EF4-FFF2-40B4-BE49-F238E27FC236}">
              <a16:creationId xmlns:a16="http://schemas.microsoft.com/office/drawing/2014/main" id="{6E87A15C-CE5A-4DFE-A721-732725C321E8}"/>
            </a:ext>
          </a:extLst>
        </xdr:cNvPr>
        <xdr:cNvSpPr txBox="1"/>
      </xdr:nvSpPr>
      <xdr:spPr>
        <a:xfrm>
          <a:off x="12960994" y="1735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15239</xdr:rowOff>
    </xdr:from>
    <xdr:to>
      <xdr:col>72</xdr:col>
      <xdr:colOff>38100</xdr:colOff>
      <xdr:row>104</xdr:row>
      <xdr:rowOff>116839</xdr:rowOff>
    </xdr:to>
    <xdr:sp macro="" textlink="">
      <xdr:nvSpPr>
        <xdr:cNvPr id="525" name="フローチャート: 判断 524">
          <a:extLst>
            <a:ext uri="{FF2B5EF4-FFF2-40B4-BE49-F238E27FC236}">
              <a16:creationId xmlns:a16="http://schemas.microsoft.com/office/drawing/2014/main" id="{B92B69D9-66C5-4585-966E-D2977B33F01A}"/>
            </a:ext>
          </a:extLst>
        </xdr:cNvPr>
        <xdr:cNvSpPr/>
      </xdr:nvSpPr>
      <xdr:spPr>
        <a:xfrm>
          <a:off x="12299950" y="172745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107966</xdr:rowOff>
    </xdr:from>
    <xdr:ext cx="405111" cy="259045"/>
    <xdr:sp macro="" textlink="">
      <xdr:nvSpPr>
        <xdr:cNvPr id="526" name="n_3aveValue【庁舎】&#10;有形固定資産減価償却率">
          <a:extLst>
            <a:ext uri="{FF2B5EF4-FFF2-40B4-BE49-F238E27FC236}">
              <a16:creationId xmlns:a16="http://schemas.microsoft.com/office/drawing/2014/main" id="{7D05EF08-AB2B-4817-82AA-8F5BBF28FA96}"/>
            </a:ext>
          </a:extLst>
        </xdr:cNvPr>
        <xdr:cNvSpPr txBox="1"/>
      </xdr:nvSpPr>
      <xdr:spPr>
        <a:xfrm>
          <a:off x="12167244" y="17367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27" name="テキスト ボックス 526">
          <a:extLst>
            <a:ext uri="{FF2B5EF4-FFF2-40B4-BE49-F238E27FC236}">
              <a16:creationId xmlns:a16="http://schemas.microsoft.com/office/drawing/2014/main" id="{343C3961-839C-4D61-921E-91E954D848E8}"/>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8" name="テキスト ボックス 527">
          <a:extLst>
            <a:ext uri="{FF2B5EF4-FFF2-40B4-BE49-F238E27FC236}">
              <a16:creationId xmlns:a16="http://schemas.microsoft.com/office/drawing/2014/main" id="{1B043270-1609-490C-A3E1-0280B9A1789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9" name="テキスト ボックス 528">
          <a:extLst>
            <a:ext uri="{FF2B5EF4-FFF2-40B4-BE49-F238E27FC236}">
              <a16:creationId xmlns:a16="http://schemas.microsoft.com/office/drawing/2014/main" id="{85E0DE28-1669-45D8-8AB7-4D46393D8118}"/>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0" name="テキスト ボックス 529">
          <a:extLst>
            <a:ext uri="{FF2B5EF4-FFF2-40B4-BE49-F238E27FC236}">
              <a16:creationId xmlns:a16="http://schemas.microsoft.com/office/drawing/2014/main" id="{AB9A426B-C9EB-4F8C-86B9-05AACF0989F6}"/>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F0736FAF-101E-40E6-A7EE-FD45A9D740D8}"/>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101600</xdr:rowOff>
    </xdr:from>
    <xdr:to>
      <xdr:col>85</xdr:col>
      <xdr:colOff>177800</xdr:colOff>
      <xdr:row>103</xdr:row>
      <xdr:rowOff>31750</xdr:rowOff>
    </xdr:to>
    <xdr:sp macro="" textlink="">
      <xdr:nvSpPr>
        <xdr:cNvPr id="532" name="楕円 531">
          <a:extLst>
            <a:ext uri="{FF2B5EF4-FFF2-40B4-BE49-F238E27FC236}">
              <a16:creationId xmlns:a16="http://schemas.microsoft.com/office/drawing/2014/main" id="{E5AE8F3D-B692-48BF-834F-B0AFE3B0FD2E}"/>
            </a:ext>
          </a:extLst>
        </xdr:cNvPr>
        <xdr:cNvSpPr/>
      </xdr:nvSpPr>
      <xdr:spPr>
        <a:xfrm>
          <a:off x="14649450" y="170180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124477</xdr:rowOff>
    </xdr:from>
    <xdr:ext cx="405111" cy="259045"/>
    <xdr:sp macro="" textlink="">
      <xdr:nvSpPr>
        <xdr:cNvPr id="533" name="【庁舎】&#10;有形固定資産減価償却率該当値テキスト">
          <a:extLst>
            <a:ext uri="{FF2B5EF4-FFF2-40B4-BE49-F238E27FC236}">
              <a16:creationId xmlns:a16="http://schemas.microsoft.com/office/drawing/2014/main" id="{512F2105-43C7-4913-B0CA-C2A0DBAE3069}"/>
            </a:ext>
          </a:extLst>
        </xdr:cNvPr>
        <xdr:cNvSpPr txBox="1"/>
      </xdr:nvSpPr>
      <xdr:spPr>
        <a:xfrm>
          <a:off x="14738350" y="1686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115570</xdr:rowOff>
    </xdr:from>
    <xdr:to>
      <xdr:col>81</xdr:col>
      <xdr:colOff>101600</xdr:colOff>
      <xdr:row>103</xdr:row>
      <xdr:rowOff>45720</xdr:rowOff>
    </xdr:to>
    <xdr:sp macro="" textlink="">
      <xdr:nvSpPr>
        <xdr:cNvPr id="534" name="楕円 533">
          <a:extLst>
            <a:ext uri="{FF2B5EF4-FFF2-40B4-BE49-F238E27FC236}">
              <a16:creationId xmlns:a16="http://schemas.microsoft.com/office/drawing/2014/main" id="{F4C973AB-903E-4D02-946C-67EC2F139912}"/>
            </a:ext>
          </a:extLst>
        </xdr:cNvPr>
        <xdr:cNvSpPr/>
      </xdr:nvSpPr>
      <xdr:spPr>
        <a:xfrm>
          <a:off x="13887450" y="1703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152400</xdr:rowOff>
    </xdr:from>
    <xdr:to>
      <xdr:col>85</xdr:col>
      <xdr:colOff>127000</xdr:colOff>
      <xdr:row>102</xdr:row>
      <xdr:rowOff>166370</xdr:rowOff>
    </xdr:to>
    <xdr:cxnSp macro="">
      <xdr:nvCxnSpPr>
        <xdr:cNvPr id="535" name="直線コネクタ 534">
          <a:extLst>
            <a:ext uri="{FF2B5EF4-FFF2-40B4-BE49-F238E27FC236}">
              <a16:creationId xmlns:a16="http://schemas.microsoft.com/office/drawing/2014/main" id="{701639A8-426D-4C2F-BD6A-CCE81B890BEF}"/>
            </a:ext>
          </a:extLst>
        </xdr:cNvPr>
        <xdr:cNvCxnSpPr/>
      </xdr:nvCxnSpPr>
      <xdr:spPr>
        <a:xfrm flipV="1">
          <a:off x="13938250" y="17068800"/>
          <a:ext cx="762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129539</xdr:rowOff>
    </xdr:from>
    <xdr:to>
      <xdr:col>76</xdr:col>
      <xdr:colOff>165100</xdr:colOff>
      <xdr:row>103</xdr:row>
      <xdr:rowOff>59689</xdr:rowOff>
    </xdr:to>
    <xdr:sp macro="" textlink="">
      <xdr:nvSpPr>
        <xdr:cNvPr id="536" name="楕円 535">
          <a:extLst>
            <a:ext uri="{FF2B5EF4-FFF2-40B4-BE49-F238E27FC236}">
              <a16:creationId xmlns:a16="http://schemas.microsoft.com/office/drawing/2014/main" id="{F97B2F5E-810B-4EFE-BF52-33508708098C}"/>
            </a:ext>
          </a:extLst>
        </xdr:cNvPr>
        <xdr:cNvSpPr/>
      </xdr:nvSpPr>
      <xdr:spPr>
        <a:xfrm>
          <a:off x="13093700" y="1704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166370</xdr:rowOff>
    </xdr:from>
    <xdr:to>
      <xdr:col>81</xdr:col>
      <xdr:colOff>50800</xdr:colOff>
      <xdr:row>103</xdr:row>
      <xdr:rowOff>8889</xdr:rowOff>
    </xdr:to>
    <xdr:cxnSp macro="">
      <xdr:nvCxnSpPr>
        <xdr:cNvPr id="537" name="直線コネクタ 536">
          <a:extLst>
            <a:ext uri="{FF2B5EF4-FFF2-40B4-BE49-F238E27FC236}">
              <a16:creationId xmlns:a16="http://schemas.microsoft.com/office/drawing/2014/main" id="{0ED249C3-5614-46F0-9AB4-56572FF85C48}"/>
            </a:ext>
          </a:extLst>
        </xdr:cNvPr>
        <xdr:cNvCxnSpPr/>
      </xdr:nvCxnSpPr>
      <xdr:spPr>
        <a:xfrm flipV="1">
          <a:off x="13144500" y="17082770"/>
          <a:ext cx="79375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143511</xdr:rowOff>
    </xdr:from>
    <xdr:to>
      <xdr:col>72</xdr:col>
      <xdr:colOff>38100</xdr:colOff>
      <xdr:row>103</xdr:row>
      <xdr:rowOff>73661</xdr:rowOff>
    </xdr:to>
    <xdr:sp macro="" textlink="">
      <xdr:nvSpPr>
        <xdr:cNvPr id="538" name="楕円 537">
          <a:extLst>
            <a:ext uri="{FF2B5EF4-FFF2-40B4-BE49-F238E27FC236}">
              <a16:creationId xmlns:a16="http://schemas.microsoft.com/office/drawing/2014/main" id="{385DC72B-8AA9-483B-AECC-D19A946D0961}"/>
            </a:ext>
          </a:extLst>
        </xdr:cNvPr>
        <xdr:cNvSpPr/>
      </xdr:nvSpPr>
      <xdr:spPr>
        <a:xfrm>
          <a:off x="12299950" y="170599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8889</xdr:rowOff>
    </xdr:from>
    <xdr:to>
      <xdr:col>76</xdr:col>
      <xdr:colOff>114300</xdr:colOff>
      <xdr:row>103</xdr:row>
      <xdr:rowOff>22861</xdr:rowOff>
    </xdr:to>
    <xdr:cxnSp macro="">
      <xdr:nvCxnSpPr>
        <xdr:cNvPr id="539" name="直線コネクタ 538">
          <a:extLst>
            <a:ext uri="{FF2B5EF4-FFF2-40B4-BE49-F238E27FC236}">
              <a16:creationId xmlns:a16="http://schemas.microsoft.com/office/drawing/2014/main" id="{B89E429F-6AF6-46E8-BEB9-4D9E2AF3DFFA}"/>
            </a:ext>
          </a:extLst>
        </xdr:cNvPr>
        <xdr:cNvCxnSpPr/>
      </xdr:nvCxnSpPr>
      <xdr:spPr>
        <a:xfrm flipV="1">
          <a:off x="12344400" y="17096739"/>
          <a:ext cx="8001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62247</xdr:rowOff>
    </xdr:from>
    <xdr:ext cx="405111" cy="259045"/>
    <xdr:sp macro="" textlink="">
      <xdr:nvSpPr>
        <xdr:cNvPr id="540" name="n_1mainValue【庁舎】&#10;有形固定資産減価償却率">
          <a:extLst>
            <a:ext uri="{FF2B5EF4-FFF2-40B4-BE49-F238E27FC236}">
              <a16:creationId xmlns:a16="http://schemas.microsoft.com/office/drawing/2014/main" id="{666E5420-EFF8-40F1-8ADC-7CF7AE9042D3}"/>
            </a:ext>
          </a:extLst>
        </xdr:cNvPr>
        <xdr:cNvSpPr txBox="1"/>
      </xdr:nvSpPr>
      <xdr:spPr>
        <a:xfrm>
          <a:off x="13742044" y="1680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76216</xdr:rowOff>
    </xdr:from>
    <xdr:ext cx="405111" cy="259045"/>
    <xdr:sp macro="" textlink="">
      <xdr:nvSpPr>
        <xdr:cNvPr id="541" name="n_2mainValue【庁舎】&#10;有形固定資産減価償却率">
          <a:extLst>
            <a:ext uri="{FF2B5EF4-FFF2-40B4-BE49-F238E27FC236}">
              <a16:creationId xmlns:a16="http://schemas.microsoft.com/office/drawing/2014/main" id="{170A734B-50FF-4D15-9FC5-CF6A83540556}"/>
            </a:ext>
          </a:extLst>
        </xdr:cNvPr>
        <xdr:cNvSpPr txBox="1"/>
      </xdr:nvSpPr>
      <xdr:spPr>
        <a:xfrm>
          <a:off x="12960994" y="1682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90188</xdr:rowOff>
    </xdr:from>
    <xdr:ext cx="405111" cy="259045"/>
    <xdr:sp macro="" textlink="">
      <xdr:nvSpPr>
        <xdr:cNvPr id="542" name="n_3mainValue【庁舎】&#10;有形固定資産減価償却率">
          <a:extLst>
            <a:ext uri="{FF2B5EF4-FFF2-40B4-BE49-F238E27FC236}">
              <a16:creationId xmlns:a16="http://schemas.microsoft.com/office/drawing/2014/main" id="{C826B85C-438D-480D-AC0A-817417EC5955}"/>
            </a:ext>
          </a:extLst>
        </xdr:cNvPr>
        <xdr:cNvSpPr txBox="1"/>
      </xdr:nvSpPr>
      <xdr:spPr>
        <a:xfrm>
          <a:off x="12167244" y="1683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3" name="正方形/長方形 542">
          <a:extLst>
            <a:ext uri="{FF2B5EF4-FFF2-40B4-BE49-F238E27FC236}">
              <a16:creationId xmlns:a16="http://schemas.microsoft.com/office/drawing/2014/main" id="{78FACCD1-1A9A-4237-A388-9F9809A59456}"/>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4" name="正方形/長方形 543">
          <a:extLst>
            <a:ext uri="{FF2B5EF4-FFF2-40B4-BE49-F238E27FC236}">
              <a16:creationId xmlns:a16="http://schemas.microsoft.com/office/drawing/2014/main" id="{1DC602E9-15E6-4DC9-A750-D5A2331209EC}"/>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5" name="正方形/長方形 544">
          <a:extLst>
            <a:ext uri="{FF2B5EF4-FFF2-40B4-BE49-F238E27FC236}">
              <a16:creationId xmlns:a16="http://schemas.microsoft.com/office/drawing/2014/main" id="{577DFC09-019F-4A8F-8A31-CF4C66AF49FE}"/>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6" name="正方形/長方形 545">
          <a:extLst>
            <a:ext uri="{FF2B5EF4-FFF2-40B4-BE49-F238E27FC236}">
              <a16:creationId xmlns:a16="http://schemas.microsoft.com/office/drawing/2014/main" id="{F1C6C1AB-72C5-4C31-9DC7-5D70A8D16751}"/>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7" name="正方形/長方形 546">
          <a:extLst>
            <a:ext uri="{FF2B5EF4-FFF2-40B4-BE49-F238E27FC236}">
              <a16:creationId xmlns:a16="http://schemas.microsoft.com/office/drawing/2014/main" id="{A5E975CE-E1FD-4E56-8569-F10538163A43}"/>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8" name="正方形/長方形 547">
          <a:extLst>
            <a:ext uri="{FF2B5EF4-FFF2-40B4-BE49-F238E27FC236}">
              <a16:creationId xmlns:a16="http://schemas.microsoft.com/office/drawing/2014/main" id="{3C5FE353-A626-4678-B4FE-FDDCC3F85348}"/>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9" name="正方形/長方形 548">
          <a:extLst>
            <a:ext uri="{FF2B5EF4-FFF2-40B4-BE49-F238E27FC236}">
              <a16:creationId xmlns:a16="http://schemas.microsoft.com/office/drawing/2014/main" id="{01665D81-D321-4381-A239-11ED17D24717}"/>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0" name="正方形/長方形 549">
          <a:extLst>
            <a:ext uri="{FF2B5EF4-FFF2-40B4-BE49-F238E27FC236}">
              <a16:creationId xmlns:a16="http://schemas.microsoft.com/office/drawing/2014/main" id="{B6043CD6-C4F3-4D4F-AC94-077DD1AEDCF5}"/>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1" name="テキスト ボックス 550">
          <a:extLst>
            <a:ext uri="{FF2B5EF4-FFF2-40B4-BE49-F238E27FC236}">
              <a16:creationId xmlns:a16="http://schemas.microsoft.com/office/drawing/2014/main" id="{8F36C91A-85C9-4D39-9628-7B8296006235}"/>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2" name="直線コネクタ 551">
          <a:extLst>
            <a:ext uri="{FF2B5EF4-FFF2-40B4-BE49-F238E27FC236}">
              <a16:creationId xmlns:a16="http://schemas.microsoft.com/office/drawing/2014/main" id="{ED5977F4-D36E-4B04-AF9F-B95E5DCC9CD5}"/>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53" name="直線コネクタ 552">
          <a:extLst>
            <a:ext uri="{FF2B5EF4-FFF2-40B4-BE49-F238E27FC236}">
              <a16:creationId xmlns:a16="http://schemas.microsoft.com/office/drawing/2014/main" id="{B65D0A98-0B39-405E-9E24-C70A810D102E}"/>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54" name="テキスト ボックス 553">
          <a:extLst>
            <a:ext uri="{FF2B5EF4-FFF2-40B4-BE49-F238E27FC236}">
              <a16:creationId xmlns:a16="http://schemas.microsoft.com/office/drawing/2014/main" id="{169F234A-31A6-4E34-99AA-53813EA43693}"/>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55" name="直線コネクタ 554">
          <a:extLst>
            <a:ext uri="{FF2B5EF4-FFF2-40B4-BE49-F238E27FC236}">
              <a16:creationId xmlns:a16="http://schemas.microsoft.com/office/drawing/2014/main" id="{7B6CC4FA-3F7C-4B2F-A919-FD708CE00A1E}"/>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56" name="テキスト ボックス 555">
          <a:extLst>
            <a:ext uri="{FF2B5EF4-FFF2-40B4-BE49-F238E27FC236}">
              <a16:creationId xmlns:a16="http://schemas.microsoft.com/office/drawing/2014/main" id="{649391AA-F512-4071-B5B3-7146EC4E7F85}"/>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57" name="直線コネクタ 556">
          <a:extLst>
            <a:ext uri="{FF2B5EF4-FFF2-40B4-BE49-F238E27FC236}">
              <a16:creationId xmlns:a16="http://schemas.microsoft.com/office/drawing/2014/main" id="{9EDD4BF1-47D9-4F96-88E1-DAC0B564F98E}"/>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58" name="テキスト ボックス 557">
          <a:extLst>
            <a:ext uri="{FF2B5EF4-FFF2-40B4-BE49-F238E27FC236}">
              <a16:creationId xmlns:a16="http://schemas.microsoft.com/office/drawing/2014/main" id="{FECB5E2B-18D2-4C1D-88E7-AAC4591C65B0}"/>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59" name="直線コネクタ 558">
          <a:extLst>
            <a:ext uri="{FF2B5EF4-FFF2-40B4-BE49-F238E27FC236}">
              <a16:creationId xmlns:a16="http://schemas.microsoft.com/office/drawing/2014/main" id="{AB775EAE-5D1F-44CF-850B-F75F216F9E84}"/>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0" name="テキスト ボックス 559">
          <a:extLst>
            <a:ext uri="{FF2B5EF4-FFF2-40B4-BE49-F238E27FC236}">
              <a16:creationId xmlns:a16="http://schemas.microsoft.com/office/drawing/2014/main" id="{F4DD02A0-1269-4D5E-807B-C8BAC64D830E}"/>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1" name="直線コネクタ 560">
          <a:extLst>
            <a:ext uri="{FF2B5EF4-FFF2-40B4-BE49-F238E27FC236}">
              <a16:creationId xmlns:a16="http://schemas.microsoft.com/office/drawing/2014/main" id="{3AB3050A-98F6-479A-99BC-FB1FB8A78A95}"/>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62" name="テキスト ボックス 561">
          <a:extLst>
            <a:ext uri="{FF2B5EF4-FFF2-40B4-BE49-F238E27FC236}">
              <a16:creationId xmlns:a16="http://schemas.microsoft.com/office/drawing/2014/main" id="{B8F2F92E-063F-421B-BC6C-6B0219C9FF7B}"/>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3" name="直線コネクタ 562">
          <a:extLst>
            <a:ext uri="{FF2B5EF4-FFF2-40B4-BE49-F238E27FC236}">
              <a16:creationId xmlns:a16="http://schemas.microsoft.com/office/drawing/2014/main" id="{91DF14E2-4164-4029-A377-5DF0D41A7D82}"/>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4" name="テキスト ボックス 563">
          <a:extLst>
            <a:ext uri="{FF2B5EF4-FFF2-40B4-BE49-F238E27FC236}">
              <a16:creationId xmlns:a16="http://schemas.microsoft.com/office/drawing/2014/main" id="{2C863CE9-ACFF-4825-A288-58BE9F3F3571}"/>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5" name="【庁舎】&#10;一人当たり面積グラフ枠">
          <a:extLst>
            <a:ext uri="{FF2B5EF4-FFF2-40B4-BE49-F238E27FC236}">
              <a16:creationId xmlns:a16="http://schemas.microsoft.com/office/drawing/2014/main" id="{5F1AD005-1C71-4FD4-8CD7-2174F2CDA436}"/>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566" name="直線コネクタ 565">
          <a:extLst>
            <a:ext uri="{FF2B5EF4-FFF2-40B4-BE49-F238E27FC236}">
              <a16:creationId xmlns:a16="http://schemas.microsoft.com/office/drawing/2014/main" id="{6E5CF2E9-A611-4568-99BF-B12B9AE6D776}"/>
            </a:ext>
          </a:extLst>
        </xdr:cNvPr>
        <xdr:cNvCxnSpPr/>
      </xdr:nvCxnSpPr>
      <xdr:spPr>
        <a:xfrm flipV="1">
          <a:off x="19951064" y="165308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567" name="【庁舎】&#10;一人当たり面積最小値テキスト">
          <a:extLst>
            <a:ext uri="{FF2B5EF4-FFF2-40B4-BE49-F238E27FC236}">
              <a16:creationId xmlns:a16="http://schemas.microsoft.com/office/drawing/2014/main" id="{83298760-666B-4571-9BAD-4A5F16C16318}"/>
            </a:ext>
          </a:extLst>
        </xdr:cNvPr>
        <xdr:cNvSpPr txBox="1"/>
      </xdr:nvSpPr>
      <xdr:spPr>
        <a:xfrm>
          <a:off x="19989800"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568" name="直線コネクタ 567">
          <a:extLst>
            <a:ext uri="{FF2B5EF4-FFF2-40B4-BE49-F238E27FC236}">
              <a16:creationId xmlns:a16="http://schemas.microsoft.com/office/drawing/2014/main" id="{50A66E18-04AA-4D93-953E-15A95BD7DC3E}"/>
            </a:ext>
          </a:extLst>
        </xdr:cNvPr>
        <xdr:cNvCxnSpPr/>
      </xdr:nvCxnSpPr>
      <xdr:spPr>
        <a:xfrm>
          <a:off x="19881850" y="17983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569" name="【庁舎】&#10;一人当たり面積最大値テキスト">
          <a:extLst>
            <a:ext uri="{FF2B5EF4-FFF2-40B4-BE49-F238E27FC236}">
              <a16:creationId xmlns:a16="http://schemas.microsoft.com/office/drawing/2014/main" id="{9D8FAB5D-B6C7-4751-832E-64B195BC9E2C}"/>
            </a:ext>
          </a:extLst>
        </xdr:cNvPr>
        <xdr:cNvSpPr txBox="1"/>
      </xdr:nvSpPr>
      <xdr:spPr>
        <a:xfrm>
          <a:off x="19989800" y="1630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570" name="直線コネクタ 569">
          <a:extLst>
            <a:ext uri="{FF2B5EF4-FFF2-40B4-BE49-F238E27FC236}">
              <a16:creationId xmlns:a16="http://schemas.microsoft.com/office/drawing/2014/main" id="{D6F0A5CD-7C60-4B92-8150-C64245E4FD06}"/>
            </a:ext>
          </a:extLst>
        </xdr:cNvPr>
        <xdr:cNvCxnSpPr/>
      </xdr:nvCxnSpPr>
      <xdr:spPr>
        <a:xfrm>
          <a:off x="19881850" y="165308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136669</xdr:rowOff>
    </xdr:from>
    <xdr:ext cx="469744" cy="259045"/>
    <xdr:sp macro="" textlink="">
      <xdr:nvSpPr>
        <xdr:cNvPr id="571" name="【庁舎】&#10;一人当たり面積平均値テキスト">
          <a:extLst>
            <a:ext uri="{FF2B5EF4-FFF2-40B4-BE49-F238E27FC236}">
              <a16:creationId xmlns:a16="http://schemas.microsoft.com/office/drawing/2014/main" id="{8D62CF5A-436C-4314-BEE7-E35A6C1825AB}"/>
            </a:ext>
          </a:extLst>
        </xdr:cNvPr>
        <xdr:cNvSpPr txBox="1"/>
      </xdr:nvSpPr>
      <xdr:spPr>
        <a:xfrm>
          <a:off x="19989800" y="1756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572" name="フローチャート: 判断 571">
          <a:extLst>
            <a:ext uri="{FF2B5EF4-FFF2-40B4-BE49-F238E27FC236}">
              <a16:creationId xmlns:a16="http://schemas.microsoft.com/office/drawing/2014/main" id="{3E8DBF7A-EC73-4126-A851-B8396DF6B669}"/>
            </a:ext>
          </a:extLst>
        </xdr:cNvPr>
        <xdr:cNvSpPr/>
      </xdr:nvSpPr>
      <xdr:spPr>
        <a:xfrm>
          <a:off x="19900900" y="177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573" name="フローチャート: 判断 572">
          <a:extLst>
            <a:ext uri="{FF2B5EF4-FFF2-40B4-BE49-F238E27FC236}">
              <a16:creationId xmlns:a16="http://schemas.microsoft.com/office/drawing/2014/main" id="{131E4ED5-A8E9-46EF-A0D8-441C4292AEF2}"/>
            </a:ext>
          </a:extLst>
        </xdr:cNvPr>
        <xdr:cNvSpPr/>
      </xdr:nvSpPr>
      <xdr:spPr>
        <a:xfrm>
          <a:off x="19157950" y="177152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574" name="n_1aveValue【庁舎】&#10;一人当たり面積">
          <a:extLst>
            <a:ext uri="{FF2B5EF4-FFF2-40B4-BE49-F238E27FC236}">
              <a16:creationId xmlns:a16="http://schemas.microsoft.com/office/drawing/2014/main" id="{08639EC2-D59C-440B-B789-7B2FEBE4DE95}"/>
            </a:ext>
          </a:extLst>
        </xdr:cNvPr>
        <xdr:cNvSpPr txBox="1"/>
      </xdr:nvSpPr>
      <xdr:spPr>
        <a:xfrm>
          <a:off x="18980227" y="1749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575" name="フローチャート: 判断 574">
          <a:extLst>
            <a:ext uri="{FF2B5EF4-FFF2-40B4-BE49-F238E27FC236}">
              <a16:creationId xmlns:a16="http://schemas.microsoft.com/office/drawing/2014/main" id="{F8789312-2D20-4FCD-A5E3-5409749B07CD}"/>
            </a:ext>
          </a:extLst>
        </xdr:cNvPr>
        <xdr:cNvSpPr/>
      </xdr:nvSpPr>
      <xdr:spPr>
        <a:xfrm>
          <a:off x="18345150" y="1770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576" name="n_2aveValue【庁舎】&#10;一人当たり面積">
          <a:extLst>
            <a:ext uri="{FF2B5EF4-FFF2-40B4-BE49-F238E27FC236}">
              <a16:creationId xmlns:a16="http://schemas.microsoft.com/office/drawing/2014/main" id="{5DFF3E49-92BE-4819-B290-6880F91BE316}"/>
            </a:ext>
          </a:extLst>
        </xdr:cNvPr>
        <xdr:cNvSpPr txBox="1"/>
      </xdr:nvSpPr>
      <xdr:spPr>
        <a:xfrm>
          <a:off x="18180127" y="1748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119126</xdr:rowOff>
    </xdr:from>
    <xdr:to>
      <xdr:col>102</xdr:col>
      <xdr:colOff>165100</xdr:colOff>
      <xdr:row>107</xdr:row>
      <xdr:rowOff>49276</xdr:rowOff>
    </xdr:to>
    <xdr:sp macro="" textlink="">
      <xdr:nvSpPr>
        <xdr:cNvPr id="577" name="フローチャート: 判断 576">
          <a:extLst>
            <a:ext uri="{FF2B5EF4-FFF2-40B4-BE49-F238E27FC236}">
              <a16:creationId xmlns:a16="http://schemas.microsoft.com/office/drawing/2014/main" id="{822848DB-EE64-40DB-A895-64F30B5D6BA3}"/>
            </a:ext>
          </a:extLst>
        </xdr:cNvPr>
        <xdr:cNvSpPr/>
      </xdr:nvSpPr>
      <xdr:spPr>
        <a:xfrm>
          <a:off x="17551400" y="1772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65803</xdr:rowOff>
    </xdr:from>
    <xdr:ext cx="469744" cy="259045"/>
    <xdr:sp macro="" textlink="">
      <xdr:nvSpPr>
        <xdr:cNvPr id="578" name="n_3aveValue【庁舎】&#10;一人当たり面積">
          <a:extLst>
            <a:ext uri="{FF2B5EF4-FFF2-40B4-BE49-F238E27FC236}">
              <a16:creationId xmlns:a16="http://schemas.microsoft.com/office/drawing/2014/main" id="{0883F637-55DA-44DC-B642-2DF57E450A5A}"/>
            </a:ext>
          </a:extLst>
        </xdr:cNvPr>
        <xdr:cNvSpPr txBox="1"/>
      </xdr:nvSpPr>
      <xdr:spPr>
        <a:xfrm>
          <a:off x="17386377" y="1749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6682A07F-BFD6-43BC-9913-05D022BC108A}"/>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7B4C9852-44A9-4220-B6AC-04D0273C51D1}"/>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4EE0824A-A34D-4A90-B898-8819F6D4A709}"/>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2BC5A2E2-7BEB-42C4-8FC0-49D1DF95B344}"/>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2D18C623-F793-403D-A228-26A2258B1B9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42926</xdr:rowOff>
    </xdr:from>
    <xdr:to>
      <xdr:col>116</xdr:col>
      <xdr:colOff>114300</xdr:colOff>
      <xdr:row>107</xdr:row>
      <xdr:rowOff>144526</xdr:rowOff>
    </xdr:to>
    <xdr:sp macro="" textlink="">
      <xdr:nvSpPr>
        <xdr:cNvPr id="584" name="楕円 583">
          <a:extLst>
            <a:ext uri="{FF2B5EF4-FFF2-40B4-BE49-F238E27FC236}">
              <a16:creationId xmlns:a16="http://schemas.microsoft.com/office/drawing/2014/main" id="{FDC3049C-487A-4220-9533-0F4BBACA6CC6}"/>
            </a:ext>
          </a:extLst>
        </xdr:cNvPr>
        <xdr:cNvSpPr/>
      </xdr:nvSpPr>
      <xdr:spPr>
        <a:xfrm>
          <a:off x="19900900" y="1781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129303</xdr:rowOff>
    </xdr:from>
    <xdr:ext cx="469744" cy="259045"/>
    <xdr:sp macro="" textlink="">
      <xdr:nvSpPr>
        <xdr:cNvPr id="585" name="【庁舎】&#10;一人当たり面積該当値テキスト">
          <a:extLst>
            <a:ext uri="{FF2B5EF4-FFF2-40B4-BE49-F238E27FC236}">
              <a16:creationId xmlns:a16="http://schemas.microsoft.com/office/drawing/2014/main" id="{1FD88855-587C-4CCB-B5E7-3C614E5F74BC}"/>
            </a:ext>
          </a:extLst>
        </xdr:cNvPr>
        <xdr:cNvSpPr txBox="1"/>
      </xdr:nvSpPr>
      <xdr:spPr>
        <a:xfrm>
          <a:off x="19989800" y="1773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47879</xdr:rowOff>
    </xdr:from>
    <xdr:to>
      <xdr:col>112</xdr:col>
      <xdr:colOff>38100</xdr:colOff>
      <xdr:row>107</xdr:row>
      <xdr:rowOff>149479</xdr:rowOff>
    </xdr:to>
    <xdr:sp macro="" textlink="">
      <xdr:nvSpPr>
        <xdr:cNvPr id="586" name="楕円 585">
          <a:extLst>
            <a:ext uri="{FF2B5EF4-FFF2-40B4-BE49-F238E27FC236}">
              <a16:creationId xmlns:a16="http://schemas.microsoft.com/office/drawing/2014/main" id="{D01CFA62-C4A8-4F91-945B-F1E00516D980}"/>
            </a:ext>
          </a:extLst>
        </xdr:cNvPr>
        <xdr:cNvSpPr/>
      </xdr:nvSpPr>
      <xdr:spPr>
        <a:xfrm>
          <a:off x="19157950" y="178215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93726</xdr:rowOff>
    </xdr:from>
    <xdr:to>
      <xdr:col>116</xdr:col>
      <xdr:colOff>63500</xdr:colOff>
      <xdr:row>107</xdr:row>
      <xdr:rowOff>98679</xdr:rowOff>
    </xdr:to>
    <xdr:cxnSp macro="">
      <xdr:nvCxnSpPr>
        <xdr:cNvPr id="587" name="直線コネクタ 586">
          <a:extLst>
            <a:ext uri="{FF2B5EF4-FFF2-40B4-BE49-F238E27FC236}">
              <a16:creationId xmlns:a16="http://schemas.microsoft.com/office/drawing/2014/main" id="{9569CEE1-8997-4879-9892-0829D46CA1E9}"/>
            </a:ext>
          </a:extLst>
        </xdr:cNvPr>
        <xdr:cNvCxnSpPr/>
      </xdr:nvCxnSpPr>
      <xdr:spPr>
        <a:xfrm flipV="1">
          <a:off x="19202400" y="17867376"/>
          <a:ext cx="7493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53212</xdr:rowOff>
    </xdr:from>
    <xdr:to>
      <xdr:col>107</xdr:col>
      <xdr:colOff>101600</xdr:colOff>
      <xdr:row>107</xdr:row>
      <xdr:rowOff>154812</xdr:rowOff>
    </xdr:to>
    <xdr:sp macro="" textlink="">
      <xdr:nvSpPr>
        <xdr:cNvPr id="588" name="楕円 587">
          <a:extLst>
            <a:ext uri="{FF2B5EF4-FFF2-40B4-BE49-F238E27FC236}">
              <a16:creationId xmlns:a16="http://schemas.microsoft.com/office/drawing/2014/main" id="{D5BF7EA9-0201-4FB9-ADA8-EBDCD0010DEF}"/>
            </a:ext>
          </a:extLst>
        </xdr:cNvPr>
        <xdr:cNvSpPr/>
      </xdr:nvSpPr>
      <xdr:spPr>
        <a:xfrm>
          <a:off x="18345150" y="1782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98679</xdr:rowOff>
    </xdr:from>
    <xdr:to>
      <xdr:col>111</xdr:col>
      <xdr:colOff>177800</xdr:colOff>
      <xdr:row>107</xdr:row>
      <xdr:rowOff>104012</xdr:rowOff>
    </xdr:to>
    <xdr:cxnSp macro="">
      <xdr:nvCxnSpPr>
        <xdr:cNvPr id="589" name="直線コネクタ 588">
          <a:extLst>
            <a:ext uri="{FF2B5EF4-FFF2-40B4-BE49-F238E27FC236}">
              <a16:creationId xmlns:a16="http://schemas.microsoft.com/office/drawing/2014/main" id="{95268446-4094-4783-BF4A-31AC65800EA7}"/>
            </a:ext>
          </a:extLst>
        </xdr:cNvPr>
        <xdr:cNvCxnSpPr/>
      </xdr:nvCxnSpPr>
      <xdr:spPr>
        <a:xfrm flipV="1">
          <a:off x="18395950" y="17872329"/>
          <a:ext cx="80645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56262</xdr:rowOff>
    </xdr:from>
    <xdr:to>
      <xdr:col>102</xdr:col>
      <xdr:colOff>165100</xdr:colOff>
      <xdr:row>107</xdr:row>
      <xdr:rowOff>157862</xdr:rowOff>
    </xdr:to>
    <xdr:sp macro="" textlink="">
      <xdr:nvSpPr>
        <xdr:cNvPr id="590" name="楕円 589">
          <a:extLst>
            <a:ext uri="{FF2B5EF4-FFF2-40B4-BE49-F238E27FC236}">
              <a16:creationId xmlns:a16="http://schemas.microsoft.com/office/drawing/2014/main" id="{9FEC7898-734B-46ED-8416-4CF66F7BEEA2}"/>
            </a:ext>
          </a:extLst>
        </xdr:cNvPr>
        <xdr:cNvSpPr/>
      </xdr:nvSpPr>
      <xdr:spPr>
        <a:xfrm>
          <a:off x="17551400" y="178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104012</xdr:rowOff>
    </xdr:from>
    <xdr:to>
      <xdr:col>107</xdr:col>
      <xdr:colOff>50800</xdr:colOff>
      <xdr:row>107</xdr:row>
      <xdr:rowOff>107062</xdr:rowOff>
    </xdr:to>
    <xdr:cxnSp macro="">
      <xdr:nvCxnSpPr>
        <xdr:cNvPr id="591" name="直線コネクタ 590">
          <a:extLst>
            <a:ext uri="{FF2B5EF4-FFF2-40B4-BE49-F238E27FC236}">
              <a16:creationId xmlns:a16="http://schemas.microsoft.com/office/drawing/2014/main" id="{A861FDF2-674F-4250-802B-AC413D03D5AB}"/>
            </a:ext>
          </a:extLst>
        </xdr:cNvPr>
        <xdr:cNvCxnSpPr/>
      </xdr:nvCxnSpPr>
      <xdr:spPr>
        <a:xfrm flipV="1">
          <a:off x="17602200" y="17877662"/>
          <a:ext cx="79375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140606</xdr:rowOff>
    </xdr:from>
    <xdr:ext cx="469744" cy="259045"/>
    <xdr:sp macro="" textlink="">
      <xdr:nvSpPr>
        <xdr:cNvPr id="592" name="n_1mainValue【庁舎】&#10;一人当たり面積">
          <a:extLst>
            <a:ext uri="{FF2B5EF4-FFF2-40B4-BE49-F238E27FC236}">
              <a16:creationId xmlns:a16="http://schemas.microsoft.com/office/drawing/2014/main" id="{F0388CFB-ECE0-43CF-A425-FFA1DC866124}"/>
            </a:ext>
          </a:extLst>
        </xdr:cNvPr>
        <xdr:cNvSpPr txBox="1"/>
      </xdr:nvSpPr>
      <xdr:spPr>
        <a:xfrm>
          <a:off x="18980227" y="1791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145939</xdr:rowOff>
    </xdr:from>
    <xdr:ext cx="469744" cy="259045"/>
    <xdr:sp macro="" textlink="">
      <xdr:nvSpPr>
        <xdr:cNvPr id="593" name="n_2mainValue【庁舎】&#10;一人当たり面積">
          <a:extLst>
            <a:ext uri="{FF2B5EF4-FFF2-40B4-BE49-F238E27FC236}">
              <a16:creationId xmlns:a16="http://schemas.microsoft.com/office/drawing/2014/main" id="{FA23DFB7-B430-4EE2-A3C4-18EB3F088E9B}"/>
            </a:ext>
          </a:extLst>
        </xdr:cNvPr>
        <xdr:cNvSpPr txBox="1"/>
      </xdr:nvSpPr>
      <xdr:spPr>
        <a:xfrm>
          <a:off x="18180127" y="179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148989</xdr:rowOff>
    </xdr:from>
    <xdr:ext cx="469744" cy="259045"/>
    <xdr:sp macro="" textlink="">
      <xdr:nvSpPr>
        <xdr:cNvPr id="594" name="n_3mainValue【庁舎】&#10;一人当たり面積">
          <a:extLst>
            <a:ext uri="{FF2B5EF4-FFF2-40B4-BE49-F238E27FC236}">
              <a16:creationId xmlns:a16="http://schemas.microsoft.com/office/drawing/2014/main" id="{54E129E8-FE03-4E13-AD53-22A27F576202}"/>
            </a:ext>
          </a:extLst>
        </xdr:cNvPr>
        <xdr:cNvSpPr txBox="1"/>
      </xdr:nvSpPr>
      <xdr:spPr>
        <a:xfrm>
          <a:off x="17386377" y="179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5" name="正方形/長方形 594">
          <a:extLst>
            <a:ext uri="{FF2B5EF4-FFF2-40B4-BE49-F238E27FC236}">
              <a16:creationId xmlns:a16="http://schemas.microsoft.com/office/drawing/2014/main" id="{C425DC80-D27A-45ED-B1B5-A0D3B6BF14ED}"/>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6" name="正方形/長方形 595">
          <a:extLst>
            <a:ext uri="{FF2B5EF4-FFF2-40B4-BE49-F238E27FC236}">
              <a16:creationId xmlns:a16="http://schemas.microsoft.com/office/drawing/2014/main" id="{D0071195-F5C8-47F4-BD91-423D8DB03AA2}"/>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7" name="テキスト ボックス 596">
          <a:extLst>
            <a:ext uri="{FF2B5EF4-FFF2-40B4-BE49-F238E27FC236}">
              <a16:creationId xmlns:a16="http://schemas.microsoft.com/office/drawing/2014/main" id="{B7252BD2-7FAE-472E-B04F-F4B227FEA6C6}"/>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類似団体と比較して、全体的に減価償却率が高くなっている。中でも市民会館は通称「やまなみホール」と呼ばれる南山城村文化会館を示しているが、建築後２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が経過し建物全体の償却が進んでいる。しかしながら、これまで大規模な改修等を実施しておらず、特に内部の設備（空調や照明、電気・機械設備関係等）の多くが更新時期を過ぎている。当文化会館は指定緊急避難場所でもあるため、適切な維持管理を図る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また、保健福祉センターも平成１４年の完成から１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年が経過しているが、大規模修繕を行っておらず不具合が発生している。今後は計画的な予防的修繕等を行えるよう、施設の管理を行っていく必要がある。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他には、庁舎の減価償却率が高い。増築工事を２回実施しているが、当初建築部分については既に耐用年数を経過している。耐震化等の問題もあり、早急に対応策を検討する必要がある。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3.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4.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5.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6.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7.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8.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9.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0.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1.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2.bin" />
</Relationships>
</file>

<file path=xl/worksheets/_rels/sheet14.xml.rels>&#65279;<?xml version="1.0" encoding="utf-8" standalone="yes"?>
<Relationships xmlns="http://schemas.openxmlformats.org/package/2006/relationships">
  <Relationship Id="rId1"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3.bin" />
</Relationships>
</file>

<file path=xl/worksheets/_rels/sheet16.xml.rels>&#65279;<?xml version="1.0" encoding="utf-8" standalone="yes"?>
<Relationships xmlns="http://schemas.openxmlformats.org/package/2006/relationships">
  <Relationship Id="rId1" Type="http://schemas.openxmlformats.org/officeDocument/2006/relationships/drawing" Target="../drawings/drawing15.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 zeroHeight="1" x14ac:dyDescent="0.2"/>
  <cols>
    <col min="1" max="11" width="2.08984375" style="187" customWidth="1"/>
    <col min="12" max="12" width="2.26953125" style="187" customWidth="1"/>
    <col min="13" max="17" width="2.36328125" style="187" customWidth="1"/>
    <col min="18" max="119" width="2.08984375" style="187" customWidth="1"/>
    <col min="120" max="16384" width="0" style="187" hidden="1"/>
  </cols>
  <sheetData>
    <row r="1" spans="1:119" ht="33" customHeight="1" x14ac:dyDescent="0.2">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2630532</v>
      </c>
      <c r="BO4" s="461"/>
      <c r="BP4" s="461"/>
      <c r="BQ4" s="461"/>
      <c r="BR4" s="461"/>
      <c r="BS4" s="461"/>
      <c r="BT4" s="461"/>
      <c r="BU4" s="462"/>
      <c r="BV4" s="460">
        <v>2698830</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2.7</v>
      </c>
      <c r="CU4" s="642"/>
      <c r="CV4" s="642"/>
      <c r="CW4" s="642"/>
      <c r="CX4" s="642"/>
      <c r="CY4" s="642"/>
      <c r="CZ4" s="642"/>
      <c r="DA4" s="643"/>
      <c r="DB4" s="641">
        <v>1.3</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2540633</v>
      </c>
      <c r="BO5" s="466"/>
      <c r="BP5" s="466"/>
      <c r="BQ5" s="466"/>
      <c r="BR5" s="466"/>
      <c r="BS5" s="466"/>
      <c r="BT5" s="466"/>
      <c r="BU5" s="467"/>
      <c r="BV5" s="465">
        <v>2609229</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93.4</v>
      </c>
      <c r="CU5" s="436"/>
      <c r="CV5" s="436"/>
      <c r="CW5" s="436"/>
      <c r="CX5" s="436"/>
      <c r="CY5" s="436"/>
      <c r="CZ5" s="436"/>
      <c r="DA5" s="437"/>
      <c r="DB5" s="435">
        <v>92.6</v>
      </c>
      <c r="DC5" s="436"/>
      <c r="DD5" s="436"/>
      <c r="DE5" s="436"/>
      <c r="DF5" s="436"/>
      <c r="DG5" s="436"/>
      <c r="DH5" s="436"/>
      <c r="DI5" s="437"/>
      <c r="DJ5" s="185"/>
      <c r="DK5" s="185"/>
      <c r="DL5" s="185"/>
      <c r="DM5" s="185"/>
      <c r="DN5" s="185"/>
      <c r="DO5" s="185"/>
    </row>
    <row r="6" spans="1:119" ht="18.75" customHeight="1" x14ac:dyDescent="0.2">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89899</v>
      </c>
      <c r="BO6" s="466"/>
      <c r="BP6" s="466"/>
      <c r="BQ6" s="466"/>
      <c r="BR6" s="466"/>
      <c r="BS6" s="466"/>
      <c r="BT6" s="466"/>
      <c r="BU6" s="467"/>
      <c r="BV6" s="465">
        <v>89601</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97.4</v>
      </c>
      <c r="CU6" s="616"/>
      <c r="CV6" s="616"/>
      <c r="CW6" s="616"/>
      <c r="CX6" s="616"/>
      <c r="CY6" s="616"/>
      <c r="CZ6" s="616"/>
      <c r="DA6" s="617"/>
      <c r="DB6" s="615">
        <v>96.7</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48343</v>
      </c>
      <c r="BO7" s="466"/>
      <c r="BP7" s="466"/>
      <c r="BQ7" s="466"/>
      <c r="BR7" s="466"/>
      <c r="BS7" s="466"/>
      <c r="BT7" s="466"/>
      <c r="BU7" s="467"/>
      <c r="BV7" s="465">
        <v>68527</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1564207</v>
      </c>
      <c r="CU7" s="466"/>
      <c r="CV7" s="466"/>
      <c r="CW7" s="466"/>
      <c r="CX7" s="466"/>
      <c r="CY7" s="466"/>
      <c r="CZ7" s="466"/>
      <c r="DA7" s="467"/>
      <c r="DB7" s="465">
        <v>1603212</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41556</v>
      </c>
      <c r="BO8" s="466"/>
      <c r="BP8" s="466"/>
      <c r="BQ8" s="466"/>
      <c r="BR8" s="466"/>
      <c r="BS8" s="466"/>
      <c r="BT8" s="466"/>
      <c r="BU8" s="467"/>
      <c r="BV8" s="465">
        <v>21074</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0.24</v>
      </c>
      <c r="CU8" s="579"/>
      <c r="CV8" s="579"/>
      <c r="CW8" s="579"/>
      <c r="CX8" s="579"/>
      <c r="CY8" s="579"/>
      <c r="CZ8" s="579"/>
      <c r="DA8" s="580"/>
      <c r="DB8" s="578">
        <v>0.23</v>
      </c>
      <c r="DC8" s="579"/>
      <c r="DD8" s="579"/>
      <c r="DE8" s="579"/>
      <c r="DF8" s="579"/>
      <c r="DG8" s="579"/>
      <c r="DH8" s="579"/>
      <c r="DI8" s="580"/>
      <c r="DJ8" s="185"/>
      <c r="DK8" s="185"/>
      <c r="DL8" s="185"/>
      <c r="DM8" s="185"/>
      <c r="DN8" s="185"/>
      <c r="DO8" s="185"/>
    </row>
    <row r="9" spans="1:119" ht="18.75" customHeight="1" thickBot="1" x14ac:dyDescent="0.25">
      <c r="A9" s="186"/>
      <c r="B9" s="604" t="s">
        <v>111</v>
      </c>
      <c r="C9" s="605"/>
      <c r="D9" s="605"/>
      <c r="E9" s="605"/>
      <c r="F9" s="605"/>
      <c r="G9" s="605"/>
      <c r="H9" s="605"/>
      <c r="I9" s="605"/>
      <c r="J9" s="605"/>
      <c r="K9" s="528"/>
      <c r="L9" s="606" t="s">
        <v>112</v>
      </c>
      <c r="M9" s="607"/>
      <c r="N9" s="607"/>
      <c r="O9" s="607"/>
      <c r="P9" s="607"/>
      <c r="Q9" s="608"/>
      <c r="R9" s="609">
        <v>2652</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108</v>
      </c>
      <c r="AV9" s="523"/>
      <c r="AW9" s="523"/>
      <c r="AX9" s="523"/>
      <c r="AY9" s="445" t="s">
        <v>115</v>
      </c>
      <c r="AZ9" s="446"/>
      <c r="BA9" s="446"/>
      <c r="BB9" s="446"/>
      <c r="BC9" s="446"/>
      <c r="BD9" s="446"/>
      <c r="BE9" s="446"/>
      <c r="BF9" s="446"/>
      <c r="BG9" s="446"/>
      <c r="BH9" s="446"/>
      <c r="BI9" s="446"/>
      <c r="BJ9" s="446"/>
      <c r="BK9" s="446"/>
      <c r="BL9" s="446"/>
      <c r="BM9" s="447"/>
      <c r="BN9" s="465">
        <v>20482</v>
      </c>
      <c r="BO9" s="466"/>
      <c r="BP9" s="466"/>
      <c r="BQ9" s="466"/>
      <c r="BR9" s="466"/>
      <c r="BS9" s="466"/>
      <c r="BT9" s="466"/>
      <c r="BU9" s="467"/>
      <c r="BV9" s="465">
        <v>-81337</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12</v>
      </c>
      <c r="CU9" s="436"/>
      <c r="CV9" s="436"/>
      <c r="CW9" s="436"/>
      <c r="CX9" s="436"/>
      <c r="CY9" s="436"/>
      <c r="CZ9" s="436"/>
      <c r="DA9" s="437"/>
      <c r="DB9" s="435">
        <v>15</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117</v>
      </c>
      <c r="M10" s="439"/>
      <c r="N10" s="439"/>
      <c r="O10" s="439"/>
      <c r="P10" s="439"/>
      <c r="Q10" s="440"/>
      <c r="R10" s="441">
        <v>3078</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765</v>
      </c>
      <c r="BO10" s="466"/>
      <c r="BP10" s="466"/>
      <c r="BQ10" s="466"/>
      <c r="BR10" s="466"/>
      <c r="BS10" s="466"/>
      <c r="BT10" s="466"/>
      <c r="BU10" s="467"/>
      <c r="BV10" s="465">
        <v>700</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119</v>
      </c>
      <c r="AV11" s="523"/>
      <c r="AW11" s="523"/>
      <c r="AX11" s="523"/>
      <c r="AY11" s="445" t="s">
        <v>125</v>
      </c>
      <c r="AZ11" s="446"/>
      <c r="BA11" s="446"/>
      <c r="BB11" s="446"/>
      <c r="BC11" s="446"/>
      <c r="BD11" s="446"/>
      <c r="BE11" s="446"/>
      <c r="BF11" s="446"/>
      <c r="BG11" s="446"/>
      <c r="BH11" s="446"/>
      <c r="BI11" s="446"/>
      <c r="BJ11" s="446"/>
      <c r="BK11" s="446"/>
      <c r="BL11" s="446"/>
      <c r="BM11" s="447"/>
      <c r="BN11" s="465">
        <v>20606</v>
      </c>
      <c r="BO11" s="466"/>
      <c r="BP11" s="466"/>
      <c r="BQ11" s="466"/>
      <c r="BR11" s="466"/>
      <c r="BS11" s="466"/>
      <c r="BT11" s="466"/>
      <c r="BU11" s="467"/>
      <c r="BV11" s="465">
        <v>33104</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2">
      <c r="A12" s="186"/>
      <c r="B12" s="581" t="s">
        <v>128</v>
      </c>
      <c r="C12" s="582"/>
      <c r="D12" s="582"/>
      <c r="E12" s="582"/>
      <c r="F12" s="582"/>
      <c r="G12" s="582"/>
      <c r="H12" s="582"/>
      <c r="I12" s="582"/>
      <c r="J12" s="582"/>
      <c r="K12" s="583"/>
      <c r="L12" s="590" t="s">
        <v>129</v>
      </c>
      <c r="M12" s="591"/>
      <c r="N12" s="591"/>
      <c r="O12" s="591"/>
      <c r="P12" s="591"/>
      <c r="Q12" s="592"/>
      <c r="R12" s="593">
        <v>2755</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133</v>
      </c>
      <c r="AV12" s="523"/>
      <c r="AW12" s="523"/>
      <c r="AX12" s="523"/>
      <c r="AY12" s="445" t="s">
        <v>134</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75659</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136</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137</v>
      </c>
      <c r="N13" s="566"/>
      <c r="O13" s="566"/>
      <c r="P13" s="566"/>
      <c r="Q13" s="567"/>
      <c r="R13" s="568">
        <v>2718</v>
      </c>
      <c r="S13" s="569"/>
      <c r="T13" s="569"/>
      <c r="U13" s="569"/>
      <c r="V13" s="570"/>
      <c r="W13" s="556" t="s">
        <v>138</v>
      </c>
      <c r="X13" s="478"/>
      <c r="Y13" s="478"/>
      <c r="Z13" s="478"/>
      <c r="AA13" s="478"/>
      <c r="AB13" s="479"/>
      <c r="AC13" s="441">
        <v>188</v>
      </c>
      <c r="AD13" s="442"/>
      <c r="AE13" s="442"/>
      <c r="AF13" s="442"/>
      <c r="AG13" s="443"/>
      <c r="AH13" s="441">
        <v>250</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41853</v>
      </c>
      <c r="BO13" s="466"/>
      <c r="BP13" s="466"/>
      <c r="BQ13" s="466"/>
      <c r="BR13" s="466"/>
      <c r="BS13" s="466"/>
      <c r="BT13" s="466"/>
      <c r="BU13" s="467"/>
      <c r="BV13" s="465">
        <v>-123192</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8.8000000000000007</v>
      </c>
      <c r="CU13" s="436"/>
      <c r="CV13" s="436"/>
      <c r="CW13" s="436"/>
      <c r="CX13" s="436"/>
      <c r="CY13" s="436"/>
      <c r="CZ13" s="436"/>
      <c r="DA13" s="437"/>
      <c r="DB13" s="435">
        <v>8.9</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143</v>
      </c>
      <c r="M14" s="599"/>
      <c r="N14" s="599"/>
      <c r="O14" s="599"/>
      <c r="P14" s="599"/>
      <c r="Q14" s="600"/>
      <c r="R14" s="568">
        <v>2819</v>
      </c>
      <c r="S14" s="569"/>
      <c r="T14" s="569"/>
      <c r="U14" s="569"/>
      <c r="V14" s="570"/>
      <c r="W14" s="571"/>
      <c r="X14" s="481"/>
      <c r="Y14" s="481"/>
      <c r="Z14" s="481"/>
      <c r="AA14" s="481"/>
      <c r="AB14" s="482"/>
      <c r="AC14" s="561">
        <v>15.6</v>
      </c>
      <c r="AD14" s="562"/>
      <c r="AE14" s="562"/>
      <c r="AF14" s="562"/>
      <c r="AG14" s="563"/>
      <c r="AH14" s="561">
        <v>17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37.6</v>
      </c>
      <c r="CU14" s="573"/>
      <c r="CV14" s="573"/>
      <c r="CW14" s="573"/>
      <c r="CX14" s="573"/>
      <c r="CY14" s="573"/>
      <c r="CZ14" s="573"/>
      <c r="DA14" s="574"/>
      <c r="DB14" s="572">
        <v>25.4</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145</v>
      </c>
      <c r="N15" s="566"/>
      <c r="O15" s="566"/>
      <c r="P15" s="566"/>
      <c r="Q15" s="567"/>
      <c r="R15" s="568">
        <v>2793</v>
      </c>
      <c r="S15" s="569"/>
      <c r="T15" s="569"/>
      <c r="U15" s="569"/>
      <c r="V15" s="570"/>
      <c r="W15" s="556" t="s">
        <v>146</v>
      </c>
      <c r="X15" s="478"/>
      <c r="Y15" s="478"/>
      <c r="Z15" s="478"/>
      <c r="AA15" s="478"/>
      <c r="AB15" s="479"/>
      <c r="AC15" s="441">
        <v>245</v>
      </c>
      <c r="AD15" s="442"/>
      <c r="AE15" s="442"/>
      <c r="AF15" s="442"/>
      <c r="AG15" s="443"/>
      <c r="AH15" s="441">
        <v>295</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341208</v>
      </c>
      <c r="BO15" s="461"/>
      <c r="BP15" s="461"/>
      <c r="BQ15" s="461"/>
      <c r="BR15" s="461"/>
      <c r="BS15" s="461"/>
      <c r="BT15" s="461"/>
      <c r="BU15" s="462"/>
      <c r="BV15" s="460">
        <v>341185</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20.3</v>
      </c>
      <c r="AD16" s="562"/>
      <c r="AE16" s="562"/>
      <c r="AF16" s="562"/>
      <c r="AG16" s="563"/>
      <c r="AH16" s="561">
        <v>20.100000000000001</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1408741</v>
      </c>
      <c r="BO16" s="466"/>
      <c r="BP16" s="466"/>
      <c r="BQ16" s="466"/>
      <c r="BR16" s="466"/>
      <c r="BS16" s="466"/>
      <c r="BT16" s="466"/>
      <c r="BU16" s="467"/>
      <c r="BV16" s="465">
        <v>1445316</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773</v>
      </c>
      <c r="AD17" s="442"/>
      <c r="AE17" s="442"/>
      <c r="AF17" s="442"/>
      <c r="AG17" s="443"/>
      <c r="AH17" s="441">
        <v>924</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431946</v>
      </c>
      <c r="BO17" s="466"/>
      <c r="BP17" s="466"/>
      <c r="BQ17" s="466"/>
      <c r="BR17" s="466"/>
      <c r="BS17" s="466"/>
      <c r="BT17" s="466"/>
      <c r="BU17" s="467"/>
      <c r="BV17" s="465">
        <v>431794</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156</v>
      </c>
      <c r="C18" s="528"/>
      <c r="D18" s="528"/>
      <c r="E18" s="529"/>
      <c r="F18" s="529"/>
      <c r="G18" s="529"/>
      <c r="H18" s="529"/>
      <c r="I18" s="529"/>
      <c r="J18" s="529"/>
      <c r="K18" s="529"/>
      <c r="L18" s="530">
        <v>64.11</v>
      </c>
      <c r="M18" s="530"/>
      <c r="N18" s="530"/>
      <c r="O18" s="530"/>
      <c r="P18" s="530"/>
      <c r="Q18" s="530"/>
      <c r="R18" s="531"/>
      <c r="S18" s="531"/>
      <c r="T18" s="531"/>
      <c r="U18" s="531"/>
      <c r="V18" s="532"/>
      <c r="W18" s="546"/>
      <c r="X18" s="547"/>
      <c r="Y18" s="547"/>
      <c r="Z18" s="547"/>
      <c r="AA18" s="547"/>
      <c r="AB18" s="557"/>
      <c r="AC18" s="429">
        <v>64.099999999999994</v>
      </c>
      <c r="AD18" s="430"/>
      <c r="AE18" s="430"/>
      <c r="AF18" s="430"/>
      <c r="AG18" s="533"/>
      <c r="AH18" s="429">
        <v>62.9</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1479425</v>
      </c>
      <c r="BO18" s="466"/>
      <c r="BP18" s="466"/>
      <c r="BQ18" s="466"/>
      <c r="BR18" s="466"/>
      <c r="BS18" s="466"/>
      <c r="BT18" s="466"/>
      <c r="BU18" s="467"/>
      <c r="BV18" s="465">
        <v>1502689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158</v>
      </c>
      <c r="C19" s="528"/>
      <c r="D19" s="528"/>
      <c r="E19" s="529"/>
      <c r="F19" s="529"/>
      <c r="G19" s="529"/>
      <c r="H19" s="529"/>
      <c r="I19" s="529"/>
      <c r="J19" s="529"/>
      <c r="K19" s="529"/>
      <c r="L19" s="535">
        <v>41</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1887476</v>
      </c>
      <c r="BO19" s="466"/>
      <c r="BP19" s="466"/>
      <c r="BQ19" s="466"/>
      <c r="BR19" s="466"/>
      <c r="BS19" s="466"/>
      <c r="BT19" s="466"/>
      <c r="BU19" s="467"/>
      <c r="BV19" s="465">
        <v>1877332</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160</v>
      </c>
      <c r="C20" s="528"/>
      <c r="D20" s="528"/>
      <c r="E20" s="529"/>
      <c r="F20" s="529"/>
      <c r="G20" s="529"/>
      <c r="H20" s="529"/>
      <c r="I20" s="529"/>
      <c r="J20" s="529"/>
      <c r="K20" s="529"/>
      <c r="L20" s="535">
        <v>1068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2631514</v>
      </c>
      <c r="BO23" s="466"/>
      <c r="BP23" s="466"/>
      <c r="BQ23" s="466"/>
      <c r="BR23" s="466"/>
      <c r="BS23" s="466"/>
      <c r="BT23" s="466"/>
      <c r="BU23" s="467"/>
      <c r="BV23" s="465">
        <v>2565707</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169</v>
      </c>
      <c r="F24" s="439"/>
      <c r="G24" s="439"/>
      <c r="H24" s="439"/>
      <c r="I24" s="439"/>
      <c r="J24" s="439"/>
      <c r="K24" s="440"/>
      <c r="L24" s="441">
        <v>1</v>
      </c>
      <c r="M24" s="442"/>
      <c r="N24" s="442"/>
      <c r="O24" s="442"/>
      <c r="P24" s="443"/>
      <c r="Q24" s="441">
        <v>6700</v>
      </c>
      <c r="R24" s="442"/>
      <c r="S24" s="442"/>
      <c r="T24" s="442"/>
      <c r="U24" s="442"/>
      <c r="V24" s="443"/>
      <c r="W24" s="507"/>
      <c r="X24" s="498"/>
      <c r="Y24" s="499"/>
      <c r="Z24" s="438" t="s">
        <v>170</v>
      </c>
      <c r="AA24" s="439"/>
      <c r="AB24" s="439"/>
      <c r="AC24" s="439"/>
      <c r="AD24" s="439"/>
      <c r="AE24" s="439"/>
      <c r="AF24" s="439"/>
      <c r="AG24" s="440"/>
      <c r="AH24" s="441">
        <v>51</v>
      </c>
      <c r="AI24" s="442"/>
      <c r="AJ24" s="442"/>
      <c r="AK24" s="442"/>
      <c r="AL24" s="443"/>
      <c r="AM24" s="441">
        <v>141117</v>
      </c>
      <c r="AN24" s="442"/>
      <c r="AO24" s="442"/>
      <c r="AP24" s="442"/>
      <c r="AQ24" s="442"/>
      <c r="AR24" s="443"/>
      <c r="AS24" s="441">
        <v>2767</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2628296</v>
      </c>
      <c r="BO24" s="466"/>
      <c r="BP24" s="466"/>
      <c r="BQ24" s="466"/>
      <c r="BR24" s="466"/>
      <c r="BS24" s="466"/>
      <c r="BT24" s="466"/>
      <c r="BU24" s="467"/>
      <c r="BV24" s="465">
        <v>2535721</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172</v>
      </c>
      <c r="F25" s="439"/>
      <c r="G25" s="439"/>
      <c r="H25" s="439"/>
      <c r="I25" s="439"/>
      <c r="J25" s="439"/>
      <c r="K25" s="440"/>
      <c r="L25" s="441">
        <v>1</v>
      </c>
      <c r="M25" s="442"/>
      <c r="N25" s="442"/>
      <c r="O25" s="442"/>
      <c r="P25" s="443"/>
      <c r="Q25" s="441">
        <v>5700</v>
      </c>
      <c r="R25" s="442"/>
      <c r="S25" s="442"/>
      <c r="T25" s="442"/>
      <c r="U25" s="442"/>
      <c r="V25" s="443"/>
      <c r="W25" s="507"/>
      <c r="X25" s="498"/>
      <c r="Y25" s="499"/>
      <c r="Z25" s="438" t="s">
        <v>173</v>
      </c>
      <c r="AA25" s="439"/>
      <c r="AB25" s="439"/>
      <c r="AC25" s="439"/>
      <c r="AD25" s="439"/>
      <c r="AE25" s="439"/>
      <c r="AF25" s="439"/>
      <c r="AG25" s="440"/>
      <c r="AH25" s="441" t="s">
        <v>174</v>
      </c>
      <c r="AI25" s="442"/>
      <c r="AJ25" s="442"/>
      <c r="AK25" s="442"/>
      <c r="AL25" s="443"/>
      <c r="AM25" s="441" t="s">
        <v>175</v>
      </c>
      <c r="AN25" s="442"/>
      <c r="AO25" s="442"/>
      <c r="AP25" s="442"/>
      <c r="AQ25" s="442"/>
      <c r="AR25" s="443"/>
      <c r="AS25" s="441" t="s">
        <v>176</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263974</v>
      </c>
      <c r="BO25" s="461"/>
      <c r="BP25" s="461"/>
      <c r="BQ25" s="461"/>
      <c r="BR25" s="461"/>
      <c r="BS25" s="461"/>
      <c r="BT25" s="461"/>
      <c r="BU25" s="462"/>
      <c r="BV25" s="460">
        <v>139426</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178</v>
      </c>
      <c r="F26" s="439"/>
      <c r="G26" s="439"/>
      <c r="H26" s="439"/>
      <c r="I26" s="439"/>
      <c r="J26" s="439"/>
      <c r="K26" s="440"/>
      <c r="L26" s="441" t="s">
        <v>179</v>
      </c>
      <c r="M26" s="442"/>
      <c r="N26" s="442"/>
      <c r="O26" s="442"/>
      <c r="P26" s="443"/>
      <c r="Q26" s="441" t="s">
        <v>179</v>
      </c>
      <c r="R26" s="442"/>
      <c r="S26" s="442"/>
      <c r="T26" s="442"/>
      <c r="U26" s="442"/>
      <c r="V26" s="443"/>
      <c r="W26" s="507"/>
      <c r="X26" s="498"/>
      <c r="Y26" s="499"/>
      <c r="Z26" s="438" t="s">
        <v>180</v>
      </c>
      <c r="AA26" s="520"/>
      <c r="AB26" s="520"/>
      <c r="AC26" s="520"/>
      <c r="AD26" s="520"/>
      <c r="AE26" s="520"/>
      <c r="AF26" s="520"/>
      <c r="AG26" s="521"/>
      <c r="AH26" s="441" t="s">
        <v>179</v>
      </c>
      <c r="AI26" s="442"/>
      <c r="AJ26" s="442"/>
      <c r="AK26" s="442"/>
      <c r="AL26" s="443"/>
      <c r="AM26" s="441" t="s">
        <v>179</v>
      </c>
      <c r="AN26" s="442"/>
      <c r="AO26" s="442"/>
      <c r="AP26" s="442"/>
      <c r="AQ26" s="442"/>
      <c r="AR26" s="443"/>
      <c r="AS26" s="441" t="s">
        <v>175</v>
      </c>
      <c r="AT26" s="442"/>
      <c r="AU26" s="442"/>
      <c r="AV26" s="442"/>
      <c r="AW26" s="442"/>
      <c r="AX26" s="444"/>
      <c r="AY26" s="474" t="s">
        <v>181</v>
      </c>
      <c r="AZ26" s="475"/>
      <c r="BA26" s="475"/>
      <c r="BB26" s="475"/>
      <c r="BC26" s="475"/>
      <c r="BD26" s="475"/>
      <c r="BE26" s="475"/>
      <c r="BF26" s="475"/>
      <c r="BG26" s="475"/>
      <c r="BH26" s="475"/>
      <c r="BI26" s="475"/>
      <c r="BJ26" s="475"/>
      <c r="BK26" s="475"/>
      <c r="BL26" s="475"/>
      <c r="BM26" s="476"/>
      <c r="BN26" s="465" t="s">
        <v>179</v>
      </c>
      <c r="BO26" s="466"/>
      <c r="BP26" s="466"/>
      <c r="BQ26" s="466"/>
      <c r="BR26" s="466"/>
      <c r="BS26" s="466"/>
      <c r="BT26" s="466"/>
      <c r="BU26" s="467"/>
      <c r="BV26" s="465" t="s">
        <v>182</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183</v>
      </c>
      <c r="F27" s="439"/>
      <c r="G27" s="439"/>
      <c r="H27" s="439"/>
      <c r="I27" s="439"/>
      <c r="J27" s="439"/>
      <c r="K27" s="440"/>
      <c r="L27" s="441">
        <v>1</v>
      </c>
      <c r="M27" s="442"/>
      <c r="N27" s="442"/>
      <c r="O27" s="442"/>
      <c r="P27" s="443"/>
      <c r="Q27" s="441">
        <v>2750</v>
      </c>
      <c r="R27" s="442"/>
      <c r="S27" s="442"/>
      <c r="T27" s="442"/>
      <c r="U27" s="442"/>
      <c r="V27" s="443"/>
      <c r="W27" s="507"/>
      <c r="X27" s="498"/>
      <c r="Y27" s="499"/>
      <c r="Z27" s="438" t="s">
        <v>184</v>
      </c>
      <c r="AA27" s="439"/>
      <c r="AB27" s="439"/>
      <c r="AC27" s="439"/>
      <c r="AD27" s="439"/>
      <c r="AE27" s="439"/>
      <c r="AF27" s="439"/>
      <c r="AG27" s="440"/>
      <c r="AH27" s="441" t="s">
        <v>179</v>
      </c>
      <c r="AI27" s="442"/>
      <c r="AJ27" s="442"/>
      <c r="AK27" s="442"/>
      <c r="AL27" s="443"/>
      <c r="AM27" s="441" t="s">
        <v>182</v>
      </c>
      <c r="AN27" s="442"/>
      <c r="AO27" s="442"/>
      <c r="AP27" s="442"/>
      <c r="AQ27" s="442"/>
      <c r="AR27" s="443"/>
      <c r="AS27" s="441" t="s">
        <v>185</v>
      </c>
      <c r="AT27" s="442"/>
      <c r="AU27" s="442"/>
      <c r="AV27" s="442"/>
      <c r="AW27" s="442"/>
      <c r="AX27" s="444"/>
      <c r="AY27" s="471" t="s">
        <v>186</v>
      </c>
      <c r="AZ27" s="472"/>
      <c r="BA27" s="472"/>
      <c r="BB27" s="472"/>
      <c r="BC27" s="472"/>
      <c r="BD27" s="472"/>
      <c r="BE27" s="472"/>
      <c r="BF27" s="472"/>
      <c r="BG27" s="472"/>
      <c r="BH27" s="472"/>
      <c r="BI27" s="472"/>
      <c r="BJ27" s="472"/>
      <c r="BK27" s="472"/>
      <c r="BL27" s="472"/>
      <c r="BM27" s="473"/>
      <c r="BN27" s="468">
        <v>69465</v>
      </c>
      <c r="BO27" s="469"/>
      <c r="BP27" s="469"/>
      <c r="BQ27" s="469"/>
      <c r="BR27" s="469"/>
      <c r="BS27" s="469"/>
      <c r="BT27" s="469"/>
      <c r="BU27" s="470"/>
      <c r="BV27" s="468">
        <v>69465</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187</v>
      </c>
      <c r="F28" s="439"/>
      <c r="G28" s="439"/>
      <c r="H28" s="439"/>
      <c r="I28" s="439"/>
      <c r="J28" s="439"/>
      <c r="K28" s="440"/>
      <c r="L28" s="441">
        <v>1</v>
      </c>
      <c r="M28" s="442"/>
      <c r="N28" s="442"/>
      <c r="O28" s="442"/>
      <c r="P28" s="443"/>
      <c r="Q28" s="441">
        <v>2000</v>
      </c>
      <c r="R28" s="442"/>
      <c r="S28" s="442"/>
      <c r="T28" s="442"/>
      <c r="U28" s="442"/>
      <c r="V28" s="443"/>
      <c r="W28" s="507"/>
      <c r="X28" s="498"/>
      <c r="Y28" s="499"/>
      <c r="Z28" s="438" t="s">
        <v>188</v>
      </c>
      <c r="AA28" s="439"/>
      <c r="AB28" s="439"/>
      <c r="AC28" s="439"/>
      <c r="AD28" s="439"/>
      <c r="AE28" s="439"/>
      <c r="AF28" s="439"/>
      <c r="AG28" s="440"/>
      <c r="AH28" s="441" t="s">
        <v>179</v>
      </c>
      <c r="AI28" s="442"/>
      <c r="AJ28" s="442"/>
      <c r="AK28" s="442"/>
      <c r="AL28" s="443"/>
      <c r="AM28" s="441" t="s">
        <v>179</v>
      </c>
      <c r="AN28" s="442"/>
      <c r="AO28" s="442"/>
      <c r="AP28" s="442"/>
      <c r="AQ28" s="442"/>
      <c r="AR28" s="443"/>
      <c r="AS28" s="441" t="s">
        <v>179</v>
      </c>
      <c r="AT28" s="442"/>
      <c r="AU28" s="442"/>
      <c r="AV28" s="442"/>
      <c r="AW28" s="442"/>
      <c r="AX28" s="444"/>
      <c r="AY28" s="448" t="s">
        <v>189</v>
      </c>
      <c r="AZ28" s="449"/>
      <c r="BA28" s="449"/>
      <c r="BB28" s="450"/>
      <c r="BC28" s="457" t="s">
        <v>48</v>
      </c>
      <c r="BD28" s="458"/>
      <c r="BE28" s="458"/>
      <c r="BF28" s="458"/>
      <c r="BG28" s="458"/>
      <c r="BH28" s="458"/>
      <c r="BI28" s="458"/>
      <c r="BJ28" s="458"/>
      <c r="BK28" s="458"/>
      <c r="BL28" s="458"/>
      <c r="BM28" s="459"/>
      <c r="BN28" s="460">
        <v>520510</v>
      </c>
      <c r="BO28" s="461"/>
      <c r="BP28" s="461"/>
      <c r="BQ28" s="461"/>
      <c r="BR28" s="461"/>
      <c r="BS28" s="461"/>
      <c r="BT28" s="461"/>
      <c r="BU28" s="462"/>
      <c r="BV28" s="460">
        <v>509745</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190</v>
      </c>
      <c r="F29" s="439"/>
      <c r="G29" s="439"/>
      <c r="H29" s="439"/>
      <c r="I29" s="439"/>
      <c r="J29" s="439"/>
      <c r="K29" s="440"/>
      <c r="L29" s="441">
        <v>8</v>
      </c>
      <c r="M29" s="442"/>
      <c r="N29" s="442"/>
      <c r="O29" s="442"/>
      <c r="P29" s="443"/>
      <c r="Q29" s="441">
        <v>1700</v>
      </c>
      <c r="R29" s="442"/>
      <c r="S29" s="442"/>
      <c r="T29" s="442"/>
      <c r="U29" s="442"/>
      <c r="V29" s="443"/>
      <c r="W29" s="508"/>
      <c r="X29" s="509"/>
      <c r="Y29" s="510"/>
      <c r="Z29" s="438" t="s">
        <v>191</v>
      </c>
      <c r="AA29" s="439"/>
      <c r="AB29" s="439"/>
      <c r="AC29" s="439"/>
      <c r="AD29" s="439"/>
      <c r="AE29" s="439"/>
      <c r="AF29" s="439"/>
      <c r="AG29" s="440"/>
      <c r="AH29" s="441">
        <v>51</v>
      </c>
      <c r="AI29" s="442"/>
      <c r="AJ29" s="442"/>
      <c r="AK29" s="442"/>
      <c r="AL29" s="443"/>
      <c r="AM29" s="441">
        <v>141117</v>
      </c>
      <c r="AN29" s="442"/>
      <c r="AO29" s="442"/>
      <c r="AP29" s="442"/>
      <c r="AQ29" s="442"/>
      <c r="AR29" s="443"/>
      <c r="AS29" s="441">
        <v>2767</v>
      </c>
      <c r="AT29" s="442"/>
      <c r="AU29" s="442"/>
      <c r="AV29" s="442"/>
      <c r="AW29" s="442"/>
      <c r="AX29" s="444"/>
      <c r="AY29" s="451"/>
      <c r="AZ29" s="452"/>
      <c r="BA29" s="452"/>
      <c r="BB29" s="453"/>
      <c r="BC29" s="445" t="s">
        <v>192</v>
      </c>
      <c r="BD29" s="446"/>
      <c r="BE29" s="446"/>
      <c r="BF29" s="446"/>
      <c r="BG29" s="446"/>
      <c r="BH29" s="446"/>
      <c r="BI29" s="446"/>
      <c r="BJ29" s="446"/>
      <c r="BK29" s="446"/>
      <c r="BL29" s="446"/>
      <c r="BM29" s="447"/>
      <c r="BN29" s="465">
        <v>177948</v>
      </c>
      <c r="BO29" s="466"/>
      <c r="BP29" s="466"/>
      <c r="BQ29" s="466"/>
      <c r="BR29" s="466"/>
      <c r="BS29" s="466"/>
      <c r="BT29" s="466"/>
      <c r="BU29" s="467"/>
      <c r="BV29" s="465">
        <v>271635</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193</v>
      </c>
      <c r="X30" s="518"/>
      <c r="Y30" s="518"/>
      <c r="Z30" s="518"/>
      <c r="AA30" s="518"/>
      <c r="AB30" s="518"/>
      <c r="AC30" s="518"/>
      <c r="AD30" s="518"/>
      <c r="AE30" s="518"/>
      <c r="AF30" s="518"/>
      <c r="AG30" s="519"/>
      <c r="AH30" s="429">
        <v>95.3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109525</v>
      </c>
      <c r="BO30" s="469"/>
      <c r="BP30" s="469"/>
      <c r="BQ30" s="469"/>
      <c r="BR30" s="469"/>
      <c r="BS30" s="469"/>
      <c r="BT30" s="469"/>
      <c r="BU30" s="470"/>
      <c r="BV30" s="468">
        <v>102904</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194</v>
      </c>
      <c r="D32" s="213"/>
      <c r="E32" s="213"/>
      <c r="F32" s="210"/>
      <c r="G32" s="210"/>
      <c r="H32" s="210"/>
      <c r="I32" s="210"/>
      <c r="J32" s="210"/>
      <c r="K32" s="210"/>
      <c r="L32" s="210"/>
      <c r="M32" s="210"/>
      <c r="N32" s="210"/>
      <c r="O32" s="210"/>
      <c r="P32" s="210"/>
      <c r="Q32" s="210"/>
      <c r="R32" s="210"/>
      <c r="S32" s="210"/>
      <c r="T32" s="210"/>
      <c r="U32" s="210" t="s">
        <v>195</v>
      </c>
      <c r="V32" s="210"/>
      <c r="W32" s="210"/>
      <c r="X32" s="210"/>
      <c r="Y32" s="210"/>
      <c r="Z32" s="210"/>
      <c r="AA32" s="210"/>
      <c r="AB32" s="210"/>
      <c r="AC32" s="210"/>
      <c r="AD32" s="210"/>
      <c r="AE32" s="210"/>
      <c r="AF32" s="210"/>
      <c r="AG32" s="210"/>
      <c r="AH32" s="210"/>
      <c r="AI32" s="210"/>
      <c r="AJ32" s="210"/>
      <c r="AK32" s="210"/>
      <c r="AL32" s="210"/>
      <c r="AM32" s="214" t="s">
        <v>196</v>
      </c>
      <c r="AN32" s="210"/>
      <c r="AO32" s="210"/>
      <c r="AP32" s="210"/>
      <c r="AQ32" s="210"/>
      <c r="AR32" s="210"/>
      <c r="AS32" s="214"/>
      <c r="AT32" s="214"/>
      <c r="AU32" s="214"/>
      <c r="AV32" s="214"/>
      <c r="AW32" s="214"/>
      <c r="AX32" s="214"/>
      <c r="AY32" s="214"/>
      <c r="AZ32" s="214"/>
      <c r="BA32" s="214"/>
      <c r="BB32" s="210"/>
      <c r="BC32" s="214"/>
      <c r="BD32" s="210"/>
      <c r="BE32" s="214" t="s">
        <v>197</v>
      </c>
      <c r="BF32" s="210"/>
      <c r="BG32" s="210"/>
      <c r="BH32" s="210"/>
      <c r="BI32" s="210"/>
      <c r="BJ32" s="214"/>
      <c r="BK32" s="214"/>
      <c r="BL32" s="214"/>
      <c r="BM32" s="214"/>
      <c r="BN32" s="214"/>
      <c r="BO32" s="214"/>
      <c r="BP32" s="214"/>
      <c r="BQ32" s="214"/>
      <c r="BR32" s="210"/>
      <c r="BS32" s="210"/>
      <c r="BT32" s="210"/>
      <c r="BU32" s="210"/>
      <c r="BV32" s="210"/>
      <c r="BW32" s="210" t="s">
        <v>198</v>
      </c>
      <c r="BX32" s="210"/>
      <c r="BY32" s="210"/>
      <c r="BZ32" s="210"/>
      <c r="CA32" s="210"/>
      <c r="CB32" s="214"/>
      <c r="CC32" s="214"/>
      <c r="CD32" s="214"/>
      <c r="CE32" s="214"/>
      <c r="CF32" s="214"/>
      <c r="CG32" s="214"/>
      <c r="CH32" s="214"/>
      <c r="CI32" s="214"/>
      <c r="CJ32" s="214"/>
      <c r="CK32" s="214"/>
      <c r="CL32" s="214"/>
      <c r="CM32" s="214"/>
      <c r="CN32" s="214"/>
      <c r="CO32" s="214" t="s">
        <v>199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200</v>
      </c>
      <c r="D33" s="428"/>
      <c r="E33" s="427" t="s">
        <v>201</v>
      </c>
      <c r="F33" s="427"/>
      <c r="G33" s="427"/>
      <c r="H33" s="427"/>
      <c r="I33" s="427"/>
      <c r="J33" s="427"/>
      <c r="K33" s="427"/>
      <c r="L33" s="427"/>
      <c r="M33" s="427"/>
      <c r="N33" s="427"/>
      <c r="O33" s="427"/>
      <c r="P33" s="427"/>
      <c r="Q33" s="427"/>
      <c r="R33" s="427"/>
      <c r="S33" s="427"/>
      <c r="T33" s="215"/>
      <c r="U33" s="428" t="s">
        <v>200</v>
      </c>
      <c r="V33" s="428"/>
      <c r="W33" s="427" t="s">
        <v>201</v>
      </c>
      <c r="X33" s="427"/>
      <c r="Y33" s="427"/>
      <c r="Z33" s="427"/>
      <c r="AA33" s="427"/>
      <c r="AB33" s="427"/>
      <c r="AC33" s="427"/>
      <c r="AD33" s="427"/>
      <c r="AE33" s="427"/>
      <c r="AF33" s="427"/>
      <c r="AG33" s="427"/>
      <c r="AH33" s="427"/>
      <c r="AI33" s="427"/>
      <c r="AJ33" s="427"/>
      <c r="AK33" s="427"/>
      <c r="AL33" s="215"/>
      <c r="AM33" s="428" t="s">
        <v>202</v>
      </c>
      <c r="AN33" s="428"/>
      <c r="AO33" s="427" t="s">
        <v>201</v>
      </c>
      <c r="AP33" s="427"/>
      <c r="AQ33" s="427"/>
      <c r="AR33" s="427"/>
      <c r="AS33" s="427"/>
      <c r="AT33" s="427"/>
      <c r="AU33" s="427"/>
      <c r="AV33" s="427"/>
      <c r="AW33" s="427"/>
      <c r="AX33" s="427"/>
      <c r="AY33" s="427"/>
      <c r="AZ33" s="427"/>
      <c r="BA33" s="427"/>
      <c r="BB33" s="427"/>
      <c r="BC33" s="427"/>
      <c r="BD33" s="216"/>
      <c r="BE33" s="427" t="s">
        <v>203</v>
      </c>
      <c r="BF33" s="427"/>
      <c r="BG33" s="427" t="s">
        <v>204</v>
      </c>
      <c r="BH33" s="427"/>
      <c r="BI33" s="427"/>
      <c r="BJ33" s="427"/>
      <c r="BK33" s="427"/>
      <c r="BL33" s="427"/>
      <c r="BM33" s="427"/>
      <c r="BN33" s="427"/>
      <c r="BO33" s="427"/>
      <c r="BP33" s="427"/>
      <c r="BQ33" s="427"/>
      <c r="BR33" s="427"/>
      <c r="BS33" s="427"/>
      <c r="BT33" s="427"/>
      <c r="BU33" s="427"/>
      <c r="BV33" s="216"/>
      <c r="BW33" s="428" t="s">
        <v>203</v>
      </c>
      <c r="BX33" s="428"/>
      <c r="BY33" s="427" t="s">
        <v>205</v>
      </c>
      <c r="BZ33" s="427"/>
      <c r="CA33" s="427"/>
      <c r="CB33" s="427"/>
      <c r="CC33" s="427"/>
      <c r="CD33" s="427"/>
      <c r="CE33" s="427"/>
      <c r="CF33" s="427"/>
      <c r="CG33" s="427"/>
      <c r="CH33" s="427"/>
      <c r="CI33" s="427"/>
      <c r="CJ33" s="427"/>
      <c r="CK33" s="427"/>
      <c r="CL33" s="427"/>
      <c r="CM33" s="427"/>
      <c r="CN33" s="215"/>
      <c r="CO33" s="428" t="s">
        <v>200</v>
      </c>
      <c r="CP33" s="428"/>
      <c r="CQ33" s="427" t="s">
        <v>206</v>
      </c>
      <c r="CR33" s="427"/>
      <c r="CS33" s="427"/>
      <c r="CT33" s="427"/>
      <c r="CU33" s="427"/>
      <c r="CV33" s="427"/>
      <c r="CW33" s="427"/>
      <c r="CX33" s="427"/>
      <c r="CY33" s="427"/>
      <c r="CZ33" s="427"/>
      <c r="DA33" s="427"/>
      <c r="DB33" s="427"/>
      <c r="DC33" s="427"/>
      <c r="DD33" s="427"/>
      <c r="DE33" s="427"/>
      <c r="DF33" s="215"/>
      <c r="DG33" s="426" t="s">
        <v>207</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IF('各会計、関係団体の財政状況及び健全化判断比率'!B32="","",'各会計、関係団体の財政状況及び健全化判断比率'!B32)</f>
        <v>簡易水道特別会計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国民健康保険山城病院組合（病院事業会計）</v>
      </c>
      <c r="BZ34" s="423"/>
      <c r="CA34" s="423"/>
      <c r="CB34" s="423"/>
      <c r="CC34" s="423"/>
      <c r="CD34" s="423"/>
      <c r="CE34" s="423"/>
      <c r="CF34" s="423"/>
      <c r="CG34" s="423"/>
      <c r="CH34" s="423"/>
      <c r="CI34" s="423"/>
      <c r="CJ34" s="423"/>
      <c r="CK34" s="423"/>
      <c r="CL34" s="423"/>
      <c r="CM34" s="423"/>
      <c r="CN34" s="213"/>
      <c r="CO34" s="424">
        <f>IF(CQ34="","",MAX(C34:D43,U34:V43,AM34:AN43,BE34:BF43,BW34:BX43)+1)</f>
        <v>18</v>
      </c>
      <c r="CP34" s="424"/>
      <c r="CQ34" s="423" t="str">
        <f>IF('各会計、関係団体の財政状況及び健全化判断比率'!BS7="","",'各会計、関係団体の財政状況及び健全化判断比率'!BS7)</f>
        <v>南山城</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f>IF(E35="","",C34+1)</f>
        <v>2</v>
      </c>
      <c r="D35" s="424"/>
      <c r="E35" s="423" t="str">
        <f>IF('各会計、関係団体の財政状況及び健全化判断比率'!B8="","",'各会計、関係団体の財政状況及び健全化判断比率'!B8)</f>
        <v>高度情報ネットワーク特別会計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介護保険特別会計（保険事業勘定）</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国民健康保険山城病院組合（介護老人保健施設事業会計）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介護保険特別会計（サービス事業勘定）</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京都府市町村職員退職手当組合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6</v>
      </c>
      <c r="V37" s="424"/>
      <c r="W37" s="423" t="str">
        <f>IF('各会計、関係団体の財政状況及び健全化判断比率'!B31="","",'各会計、関係団体の財政状況及び健全化判断比率'!B31)</f>
        <v>後期高齢者医療特別会計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京都府市町村議会議員公務災害補償等組合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相楽中部消防組合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相楽郡広域事務組合（一般会計）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相楽郡広域事務組合
（相楽地区ふるさと市町村圏振興事業特別会計）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15</v>
      </c>
      <c r="BX41" s="424"/>
      <c r="BY41" s="423" t="str">
        <f>IF('各会計、関係団体の財政状況及び健全化判断比率'!B75="","",'各会計、関係団体の財政状況及び健全化判断比率'!B75)</f>
        <v>京都府自治会館管理組合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16</v>
      </c>
      <c r="BX42" s="424"/>
      <c r="BY42" s="423" t="str">
        <f>IF('各会計、関係団体の財政状況及び健全化判断比率'!B76="","",'各会計、関係団体の財政状況及び健全化判断比率'!B76)</f>
        <v>京都府後期高齢者医療広域連合
（一般会計）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17</v>
      </c>
      <c r="BX43" s="424"/>
      <c r="BY43" s="423" t="str">
        <f>IF('各会計、関係団体の財政状況及び健全化判断比率'!B77="","",'各会計、関係団体の財政状況及び健全化判断比率'!B77)</f>
        <v>京都府後期高齢者医療広域連合
（後期高齢者医療特別会計）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212</v>
      </c>
    </row>
    <row r="50" spans="5:5" x14ac:dyDescent="0.2">
      <c r="E50" s="187" t="s">
        <v>213</v>
      </c>
    </row>
    <row r="51" spans="5:5" x14ac:dyDescent="0.2">
      <c r="E51" s="187" t="s">
        <v>214</v>
      </c>
    </row>
    <row r="52" spans="5:5" x14ac:dyDescent="0.2">
      <c r="E52" s="187" t="s">
        <v>215</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JdnpsxH857QnNT3H8LHN5IiROBscQpHhxmS7TNhfVLE+FHzsDN6j0uPIhEBkJ+hy+yoY3eOU+l3J/1erLreIQA==" saltValue="wV2NUvIaR2xM3NP42qaIg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216</v>
      </c>
      <c r="DI1" s="794"/>
      <c r="DJ1" s="794"/>
      <c r="DK1" s="794"/>
      <c r="DL1" s="794"/>
      <c r="DM1" s="794"/>
      <c r="DN1" s="795"/>
      <c r="DO1" s="225"/>
      <c r="DP1" s="793" t="s">
        <v>217</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219</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220</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221</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222</v>
      </c>
      <c r="S4" s="736"/>
      <c r="T4" s="736"/>
      <c r="U4" s="736"/>
      <c r="V4" s="736"/>
      <c r="W4" s="736"/>
      <c r="X4" s="736"/>
      <c r="Y4" s="737"/>
      <c r="Z4" s="735" t="s">
        <v>223</v>
      </c>
      <c r="AA4" s="736"/>
      <c r="AB4" s="736"/>
      <c r="AC4" s="737"/>
      <c r="AD4" s="735" t="s">
        <v>224</v>
      </c>
      <c r="AE4" s="736"/>
      <c r="AF4" s="736"/>
      <c r="AG4" s="736"/>
      <c r="AH4" s="736"/>
      <c r="AI4" s="736"/>
      <c r="AJ4" s="736"/>
      <c r="AK4" s="737"/>
      <c r="AL4" s="735" t="s">
        <v>223</v>
      </c>
      <c r="AM4" s="736"/>
      <c r="AN4" s="736"/>
      <c r="AO4" s="737"/>
      <c r="AP4" s="796" t="s">
        <v>225</v>
      </c>
      <c r="AQ4" s="796"/>
      <c r="AR4" s="796"/>
      <c r="AS4" s="796"/>
      <c r="AT4" s="796"/>
      <c r="AU4" s="796"/>
      <c r="AV4" s="796"/>
      <c r="AW4" s="796"/>
      <c r="AX4" s="796"/>
      <c r="AY4" s="796"/>
      <c r="AZ4" s="796"/>
      <c r="BA4" s="796"/>
      <c r="BB4" s="796"/>
      <c r="BC4" s="796"/>
      <c r="BD4" s="796"/>
      <c r="BE4" s="796"/>
      <c r="BF4" s="796"/>
      <c r="BG4" s="796" t="s">
        <v>226</v>
      </c>
      <c r="BH4" s="796"/>
      <c r="BI4" s="796"/>
      <c r="BJ4" s="796"/>
      <c r="BK4" s="796"/>
      <c r="BL4" s="796"/>
      <c r="BM4" s="796"/>
      <c r="BN4" s="796"/>
      <c r="BO4" s="796" t="s">
        <v>223</v>
      </c>
      <c r="BP4" s="796"/>
      <c r="BQ4" s="796"/>
      <c r="BR4" s="796"/>
      <c r="BS4" s="796" t="s">
        <v>227</v>
      </c>
      <c r="BT4" s="796"/>
      <c r="BU4" s="796"/>
      <c r="BV4" s="796"/>
      <c r="BW4" s="796"/>
      <c r="BX4" s="796"/>
      <c r="BY4" s="796"/>
      <c r="BZ4" s="796"/>
      <c r="CA4" s="796"/>
      <c r="CB4" s="796"/>
      <c r="CD4" s="778" t="s">
        <v>228</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229</v>
      </c>
      <c r="C5" s="761"/>
      <c r="D5" s="761"/>
      <c r="E5" s="761"/>
      <c r="F5" s="761"/>
      <c r="G5" s="761"/>
      <c r="H5" s="761"/>
      <c r="I5" s="761"/>
      <c r="J5" s="761"/>
      <c r="K5" s="761"/>
      <c r="L5" s="761"/>
      <c r="M5" s="761"/>
      <c r="N5" s="761"/>
      <c r="O5" s="761"/>
      <c r="P5" s="761"/>
      <c r="Q5" s="762"/>
      <c r="R5" s="726">
        <v>309363</v>
      </c>
      <c r="S5" s="727"/>
      <c r="T5" s="727"/>
      <c r="U5" s="727"/>
      <c r="V5" s="727"/>
      <c r="W5" s="727"/>
      <c r="X5" s="727"/>
      <c r="Y5" s="773"/>
      <c r="Z5" s="791">
        <v>11.8</v>
      </c>
      <c r="AA5" s="791"/>
      <c r="AB5" s="791"/>
      <c r="AC5" s="791"/>
      <c r="AD5" s="792">
        <v>309363</v>
      </c>
      <c r="AE5" s="792"/>
      <c r="AF5" s="792"/>
      <c r="AG5" s="792"/>
      <c r="AH5" s="792"/>
      <c r="AI5" s="792"/>
      <c r="AJ5" s="792"/>
      <c r="AK5" s="792"/>
      <c r="AL5" s="774">
        <v>20.399999999999999</v>
      </c>
      <c r="AM5" s="743"/>
      <c r="AN5" s="743"/>
      <c r="AO5" s="775"/>
      <c r="AP5" s="760" t="s">
        <v>230</v>
      </c>
      <c r="AQ5" s="761"/>
      <c r="AR5" s="761"/>
      <c r="AS5" s="761"/>
      <c r="AT5" s="761"/>
      <c r="AU5" s="761"/>
      <c r="AV5" s="761"/>
      <c r="AW5" s="761"/>
      <c r="AX5" s="761"/>
      <c r="AY5" s="761"/>
      <c r="AZ5" s="761"/>
      <c r="BA5" s="761"/>
      <c r="BB5" s="761"/>
      <c r="BC5" s="761"/>
      <c r="BD5" s="761"/>
      <c r="BE5" s="761"/>
      <c r="BF5" s="762"/>
      <c r="BG5" s="661">
        <v>304740</v>
      </c>
      <c r="BH5" s="664"/>
      <c r="BI5" s="664"/>
      <c r="BJ5" s="664"/>
      <c r="BK5" s="664"/>
      <c r="BL5" s="664"/>
      <c r="BM5" s="664"/>
      <c r="BN5" s="665"/>
      <c r="BO5" s="723">
        <v>98.5</v>
      </c>
      <c r="BP5" s="723"/>
      <c r="BQ5" s="723"/>
      <c r="BR5" s="723"/>
      <c r="BS5" s="724">
        <v>2441</v>
      </c>
      <c r="BT5" s="724"/>
      <c r="BU5" s="724"/>
      <c r="BV5" s="724"/>
      <c r="BW5" s="724"/>
      <c r="BX5" s="724"/>
      <c r="BY5" s="724"/>
      <c r="BZ5" s="724"/>
      <c r="CA5" s="724"/>
      <c r="CB5" s="765"/>
      <c r="CD5" s="778" t="s">
        <v>225</v>
      </c>
      <c r="CE5" s="779"/>
      <c r="CF5" s="779"/>
      <c r="CG5" s="779"/>
      <c r="CH5" s="779"/>
      <c r="CI5" s="779"/>
      <c r="CJ5" s="779"/>
      <c r="CK5" s="779"/>
      <c r="CL5" s="779"/>
      <c r="CM5" s="779"/>
      <c r="CN5" s="779"/>
      <c r="CO5" s="779"/>
      <c r="CP5" s="779"/>
      <c r="CQ5" s="780"/>
      <c r="CR5" s="778" t="s">
        <v>231</v>
      </c>
      <c r="CS5" s="779"/>
      <c r="CT5" s="779"/>
      <c r="CU5" s="779"/>
      <c r="CV5" s="779"/>
      <c r="CW5" s="779"/>
      <c r="CX5" s="779"/>
      <c r="CY5" s="780"/>
      <c r="CZ5" s="778" t="s">
        <v>223</v>
      </c>
      <c r="DA5" s="779"/>
      <c r="DB5" s="779"/>
      <c r="DC5" s="780"/>
      <c r="DD5" s="778" t="s">
        <v>232</v>
      </c>
      <c r="DE5" s="779"/>
      <c r="DF5" s="779"/>
      <c r="DG5" s="779"/>
      <c r="DH5" s="779"/>
      <c r="DI5" s="779"/>
      <c r="DJ5" s="779"/>
      <c r="DK5" s="779"/>
      <c r="DL5" s="779"/>
      <c r="DM5" s="779"/>
      <c r="DN5" s="779"/>
      <c r="DO5" s="779"/>
      <c r="DP5" s="780"/>
      <c r="DQ5" s="778" t="s">
        <v>233</v>
      </c>
      <c r="DR5" s="779"/>
      <c r="DS5" s="779"/>
      <c r="DT5" s="779"/>
      <c r="DU5" s="779"/>
      <c r="DV5" s="779"/>
      <c r="DW5" s="779"/>
      <c r="DX5" s="779"/>
      <c r="DY5" s="779"/>
      <c r="DZ5" s="779"/>
      <c r="EA5" s="779"/>
      <c r="EB5" s="779"/>
      <c r="EC5" s="780"/>
    </row>
    <row r="6" spans="2:143" ht="11.25" customHeight="1" x14ac:dyDescent="0.2">
      <c r="B6" s="658" t="s">
        <v>234</v>
      </c>
      <c r="C6" s="659"/>
      <c r="D6" s="659"/>
      <c r="E6" s="659"/>
      <c r="F6" s="659"/>
      <c r="G6" s="659"/>
      <c r="H6" s="659"/>
      <c r="I6" s="659"/>
      <c r="J6" s="659"/>
      <c r="K6" s="659"/>
      <c r="L6" s="659"/>
      <c r="M6" s="659"/>
      <c r="N6" s="659"/>
      <c r="O6" s="659"/>
      <c r="P6" s="659"/>
      <c r="Q6" s="660"/>
      <c r="R6" s="661">
        <v>24187</v>
      </c>
      <c r="S6" s="664"/>
      <c r="T6" s="664"/>
      <c r="U6" s="664"/>
      <c r="V6" s="664"/>
      <c r="W6" s="664"/>
      <c r="X6" s="664"/>
      <c r="Y6" s="665"/>
      <c r="Z6" s="723">
        <v>0.9</v>
      </c>
      <c r="AA6" s="723"/>
      <c r="AB6" s="723"/>
      <c r="AC6" s="723"/>
      <c r="AD6" s="724">
        <v>24187</v>
      </c>
      <c r="AE6" s="724"/>
      <c r="AF6" s="724"/>
      <c r="AG6" s="724"/>
      <c r="AH6" s="724"/>
      <c r="AI6" s="724"/>
      <c r="AJ6" s="724"/>
      <c r="AK6" s="724"/>
      <c r="AL6" s="666">
        <v>1.6</v>
      </c>
      <c r="AM6" s="667"/>
      <c r="AN6" s="667"/>
      <c r="AO6" s="725"/>
      <c r="AP6" s="658" t="s">
        <v>235</v>
      </c>
      <c r="AQ6" s="659"/>
      <c r="AR6" s="659"/>
      <c r="AS6" s="659"/>
      <c r="AT6" s="659"/>
      <c r="AU6" s="659"/>
      <c r="AV6" s="659"/>
      <c r="AW6" s="659"/>
      <c r="AX6" s="659"/>
      <c r="AY6" s="659"/>
      <c r="AZ6" s="659"/>
      <c r="BA6" s="659"/>
      <c r="BB6" s="659"/>
      <c r="BC6" s="659"/>
      <c r="BD6" s="659"/>
      <c r="BE6" s="659"/>
      <c r="BF6" s="660"/>
      <c r="BG6" s="661">
        <v>304740</v>
      </c>
      <c r="BH6" s="664"/>
      <c r="BI6" s="664"/>
      <c r="BJ6" s="664"/>
      <c r="BK6" s="664"/>
      <c r="BL6" s="664"/>
      <c r="BM6" s="664"/>
      <c r="BN6" s="665"/>
      <c r="BO6" s="723">
        <v>98.5</v>
      </c>
      <c r="BP6" s="723"/>
      <c r="BQ6" s="723"/>
      <c r="BR6" s="723"/>
      <c r="BS6" s="724">
        <v>2441</v>
      </c>
      <c r="BT6" s="724"/>
      <c r="BU6" s="724"/>
      <c r="BV6" s="724"/>
      <c r="BW6" s="724"/>
      <c r="BX6" s="724"/>
      <c r="BY6" s="724"/>
      <c r="BZ6" s="724"/>
      <c r="CA6" s="724"/>
      <c r="CB6" s="765"/>
      <c r="CD6" s="732" t="s">
        <v>236</v>
      </c>
      <c r="CE6" s="733"/>
      <c r="CF6" s="733"/>
      <c r="CG6" s="733"/>
      <c r="CH6" s="733"/>
      <c r="CI6" s="733"/>
      <c r="CJ6" s="733"/>
      <c r="CK6" s="733"/>
      <c r="CL6" s="733"/>
      <c r="CM6" s="733"/>
      <c r="CN6" s="733"/>
      <c r="CO6" s="733"/>
      <c r="CP6" s="733"/>
      <c r="CQ6" s="734"/>
      <c r="CR6" s="661">
        <v>50982</v>
      </c>
      <c r="CS6" s="664"/>
      <c r="CT6" s="664"/>
      <c r="CU6" s="664"/>
      <c r="CV6" s="664"/>
      <c r="CW6" s="664"/>
      <c r="CX6" s="664"/>
      <c r="CY6" s="665"/>
      <c r="CZ6" s="774">
        <v>2</v>
      </c>
      <c r="DA6" s="743"/>
      <c r="DB6" s="743"/>
      <c r="DC6" s="777"/>
      <c r="DD6" s="669" t="s">
        <v>176</v>
      </c>
      <c r="DE6" s="664"/>
      <c r="DF6" s="664"/>
      <c r="DG6" s="664"/>
      <c r="DH6" s="664"/>
      <c r="DI6" s="664"/>
      <c r="DJ6" s="664"/>
      <c r="DK6" s="664"/>
      <c r="DL6" s="664"/>
      <c r="DM6" s="664"/>
      <c r="DN6" s="664"/>
      <c r="DO6" s="664"/>
      <c r="DP6" s="665"/>
      <c r="DQ6" s="669">
        <v>50967</v>
      </c>
      <c r="DR6" s="664"/>
      <c r="DS6" s="664"/>
      <c r="DT6" s="664"/>
      <c r="DU6" s="664"/>
      <c r="DV6" s="664"/>
      <c r="DW6" s="664"/>
      <c r="DX6" s="664"/>
      <c r="DY6" s="664"/>
      <c r="DZ6" s="664"/>
      <c r="EA6" s="664"/>
      <c r="EB6" s="664"/>
      <c r="EC6" s="704"/>
    </row>
    <row r="7" spans="2:143" ht="11.25" customHeight="1" x14ac:dyDescent="0.2">
      <c r="B7" s="658" t="s">
        <v>237</v>
      </c>
      <c r="C7" s="659"/>
      <c r="D7" s="659"/>
      <c r="E7" s="659"/>
      <c r="F7" s="659"/>
      <c r="G7" s="659"/>
      <c r="H7" s="659"/>
      <c r="I7" s="659"/>
      <c r="J7" s="659"/>
      <c r="K7" s="659"/>
      <c r="L7" s="659"/>
      <c r="M7" s="659"/>
      <c r="N7" s="659"/>
      <c r="O7" s="659"/>
      <c r="P7" s="659"/>
      <c r="Q7" s="660"/>
      <c r="R7" s="661">
        <v>502</v>
      </c>
      <c r="S7" s="664"/>
      <c r="T7" s="664"/>
      <c r="U7" s="664"/>
      <c r="V7" s="664"/>
      <c r="W7" s="664"/>
      <c r="X7" s="664"/>
      <c r="Y7" s="665"/>
      <c r="Z7" s="723">
        <v>0</v>
      </c>
      <c r="AA7" s="723"/>
      <c r="AB7" s="723"/>
      <c r="AC7" s="723"/>
      <c r="AD7" s="724">
        <v>502</v>
      </c>
      <c r="AE7" s="724"/>
      <c r="AF7" s="724"/>
      <c r="AG7" s="724"/>
      <c r="AH7" s="724"/>
      <c r="AI7" s="724"/>
      <c r="AJ7" s="724"/>
      <c r="AK7" s="724"/>
      <c r="AL7" s="666">
        <v>0</v>
      </c>
      <c r="AM7" s="667"/>
      <c r="AN7" s="667"/>
      <c r="AO7" s="725"/>
      <c r="AP7" s="658" t="s">
        <v>238</v>
      </c>
      <c r="AQ7" s="659"/>
      <c r="AR7" s="659"/>
      <c r="AS7" s="659"/>
      <c r="AT7" s="659"/>
      <c r="AU7" s="659"/>
      <c r="AV7" s="659"/>
      <c r="AW7" s="659"/>
      <c r="AX7" s="659"/>
      <c r="AY7" s="659"/>
      <c r="AZ7" s="659"/>
      <c r="BA7" s="659"/>
      <c r="BB7" s="659"/>
      <c r="BC7" s="659"/>
      <c r="BD7" s="659"/>
      <c r="BE7" s="659"/>
      <c r="BF7" s="660"/>
      <c r="BG7" s="661">
        <v>121876</v>
      </c>
      <c r="BH7" s="664"/>
      <c r="BI7" s="664"/>
      <c r="BJ7" s="664"/>
      <c r="BK7" s="664"/>
      <c r="BL7" s="664"/>
      <c r="BM7" s="664"/>
      <c r="BN7" s="665"/>
      <c r="BO7" s="723">
        <v>39.4</v>
      </c>
      <c r="BP7" s="723"/>
      <c r="BQ7" s="723"/>
      <c r="BR7" s="723"/>
      <c r="BS7" s="724">
        <v>2441</v>
      </c>
      <c r="BT7" s="724"/>
      <c r="BU7" s="724"/>
      <c r="BV7" s="724"/>
      <c r="BW7" s="724"/>
      <c r="BX7" s="724"/>
      <c r="BY7" s="724"/>
      <c r="BZ7" s="724"/>
      <c r="CA7" s="724"/>
      <c r="CB7" s="765"/>
      <c r="CD7" s="705" t="s">
        <v>239</v>
      </c>
      <c r="CE7" s="702"/>
      <c r="CF7" s="702"/>
      <c r="CG7" s="702"/>
      <c r="CH7" s="702"/>
      <c r="CI7" s="702"/>
      <c r="CJ7" s="702"/>
      <c r="CK7" s="702"/>
      <c r="CL7" s="702"/>
      <c r="CM7" s="702"/>
      <c r="CN7" s="702"/>
      <c r="CO7" s="702"/>
      <c r="CP7" s="702"/>
      <c r="CQ7" s="703"/>
      <c r="CR7" s="661">
        <v>642050</v>
      </c>
      <c r="CS7" s="664"/>
      <c r="CT7" s="664"/>
      <c r="CU7" s="664"/>
      <c r="CV7" s="664"/>
      <c r="CW7" s="664"/>
      <c r="CX7" s="664"/>
      <c r="CY7" s="665"/>
      <c r="CZ7" s="723">
        <v>25.3</v>
      </c>
      <c r="DA7" s="723"/>
      <c r="DB7" s="723"/>
      <c r="DC7" s="723"/>
      <c r="DD7" s="669">
        <v>61174</v>
      </c>
      <c r="DE7" s="664"/>
      <c r="DF7" s="664"/>
      <c r="DG7" s="664"/>
      <c r="DH7" s="664"/>
      <c r="DI7" s="664"/>
      <c r="DJ7" s="664"/>
      <c r="DK7" s="664"/>
      <c r="DL7" s="664"/>
      <c r="DM7" s="664"/>
      <c r="DN7" s="664"/>
      <c r="DO7" s="664"/>
      <c r="DP7" s="665"/>
      <c r="DQ7" s="669">
        <v>397526</v>
      </c>
      <c r="DR7" s="664"/>
      <c r="DS7" s="664"/>
      <c r="DT7" s="664"/>
      <c r="DU7" s="664"/>
      <c r="DV7" s="664"/>
      <c r="DW7" s="664"/>
      <c r="DX7" s="664"/>
      <c r="DY7" s="664"/>
      <c r="DZ7" s="664"/>
      <c r="EA7" s="664"/>
      <c r="EB7" s="664"/>
      <c r="EC7" s="704"/>
    </row>
    <row r="8" spans="2:143" ht="11.25" customHeight="1" x14ac:dyDescent="0.2">
      <c r="B8" s="658" t="s">
        <v>240</v>
      </c>
      <c r="C8" s="659"/>
      <c r="D8" s="659"/>
      <c r="E8" s="659"/>
      <c r="F8" s="659"/>
      <c r="G8" s="659"/>
      <c r="H8" s="659"/>
      <c r="I8" s="659"/>
      <c r="J8" s="659"/>
      <c r="K8" s="659"/>
      <c r="L8" s="659"/>
      <c r="M8" s="659"/>
      <c r="N8" s="659"/>
      <c r="O8" s="659"/>
      <c r="P8" s="659"/>
      <c r="Q8" s="660"/>
      <c r="R8" s="661">
        <v>1679</v>
      </c>
      <c r="S8" s="664"/>
      <c r="T8" s="664"/>
      <c r="U8" s="664"/>
      <c r="V8" s="664"/>
      <c r="W8" s="664"/>
      <c r="X8" s="664"/>
      <c r="Y8" s="665"/>
      <c r="Z8" s="723">
        <v>0.1</v>
      </c>
      <c r="AA8" s="723"/>
      <c r="AB8" s="723"/>
      <c r="AC8" s="723"/>
      <c r="AD8" s="724">
        <v>1679</v>
      </c>
      <c r="AE8" s="724"/>
      <c r="AF8" s="724"/>
      <c r="AG8" s="724"/>
      <c r="AH8" s="724"/>
      <c r="AI8" s="724"/>
      <c r="AJ8" s="724"/>
      <c r="AK8" s="724"/>
      <c r="AL8" s="666">
        <v>0.1</v>
      </c>
      <c r="AM8" s="667"/>
      <c r="AN8" s="667"/>
      <c r="AO8" s="725"/>
      <c r="AP8" s="658" t="s">
        <v>241</v>
      </c>
      <c r="AQ8" s="659"/>
      <c r="AR8" s="659"/>
      <c r="AS8" s="659"/>
      <c r="AT8" s="659"/>
      <c r="AU8" s="659"/>
      <c r="AV8" s="659"/>
      <c r="AW8" s="659"/>
      <c r="AX8" s="659"/>
      <c r="AY8" s="659"/>
      <c r="AZ8" s="659"/>
      <c r="BA8" s="659"/>
      <c r="BB8" s="659"/>
      <c r="BC8" s="659"/>
      <c r="BD8" s="659"/>
      <c r="BE8" s="659"/>
      <c r="BF8" s="660"/>
      <c r="BG8" s="661">
        <v>4997</v>
      </c>
      <c r="BH8" s="664"/>
      <c r="BI8" s="664"/>
      <c r="BJ8" s="664"/>
      <c r="BK8" s="664"/>
      <c r="BL8" s="664"/>
      <c r="BM8" s="664"/>
      <c r="BN8" s="665"/>
      <c r="BO8" s="723">
        <v>1.6</v>
      </c>
      <c r="BP8" s="723"/>
      <c r="BQ8" s="723"/>
      <c r="BR8" s="723"/>
      <c r="BS8" s="669" t="s">
        <v>182</v>
      </c>
      <c r="BT8" s="664"/>
      <c r="BU8" s="664"/>
      <c r="BV8" s="664"/>
      <c r="BW8" s="664"/>
      <c r="BX8" s="664"/>
      <c r="BY8" s="664"/>
      <c r="BZ8" s="664"/>
      <c r="CA8" s="664"/>
      <c r="CB8" s="704"/>
      <c r="CD8" s="705" t="s">
        <v>242</v>
      </c>
      <c r="CE8" s="702"/>
      <c r="CF8" s="702"/>
      <c r="CG8" s="702"/>
      <c r="CH8" s="702"/>
      <c r="CI8" s="702"/>
      <c r="CJ8" s="702"/>
      <c r="CK8" s="702"/>
      <c r="CL8" s="702"/>
      <c r="CM8" s="702"/>
      <c r="CN8" s="702"/>
      <c r="CO8" s="702"/>
      <c r="CP8" s="702"/>
      <c r="CQ8" s="703"/>
      <c r="CR8" s="661">
        <v>446262</v>
      </c>
      <c r="CS8" s="664"/>
      <c r="CT8" s="664"/>
      <c r="CU8" s="664"/>
      <c r="CV8" s="664"/>
      <c r="CW8" s="664"/>
      <c r="CX8" s="664"/>
      <c r="CY8" s="665"/>
      <c r="CZ8" s="723">
        <v>17.600000000000001</v>
      </c>
      <c r="DA8" s="723"/>
      <c r="DB8" s="723"/>
      <c r="DC8" s="723"/>
      <c r="DD8" s="669">
        <v>9577</v>
      </c>
      <c r="DE8" s="664"/>
      <c r="DF8" s="664"/>
      <c r="DG8" s="664"/>
      <c r="DH8" s="664"/>
      <c r="DI8" s="664"/>
      <c r="DJ8" s="664"/>
      <c r="DK8" s="664"/>
      <c r="DL8" s="664"/>
      <c r="DM8" s="664"/>
      <c r="DN8" s="664"/>
      <c r="DO8" s="664"/>
      <c r="DP8" s="665"/>
      <c r="DQ8" s="669">
        <v>294582</v>
      </c>
      <c r="DR8" s="664"/>
      <c r="DS8" s="664"/>
      <c r="DT8" s="664"/>
      <c r="DU8" s="664"/>
      <c r="DV8" s="664"/>
      <c r="DW8" s="664"/>
      <c r="DX8" s="664"/>
      <c r="DY8" s="664"/>
      <c r="DZ8" s="664"/>
      <c r="EA8" s="664"/>
      <c r="EB8" s="664"/>
      <c r="EC8" s="704"/>
    </row>
    <row r="9" spans="2:143" ht="11.25" customHeight="1" x14ac:dyDescent="0.2">
      <c r="B9" s="658" t="s">
        <v>243</v>
      </c>
      <c r="C9" s="659"/>
      <c r="D9" s="659"/>
      <c r="E9" s="659"/>
      <c r="F9" s="659"/>
      <c r="G9" s="659"/>
      <c r="H9" s="659"/>
      <c r="I9" s="659"/>
      <c r="J9" s="659"/>
      <c r="K9" s="659"/>
      <c r="L9" s="659"/>
      <c r="M9" s="659"/>
      <c r="N9" s="659"/>
      <c r="O9" s="659"/>
      <c r="P9" s="659"/>
      <c r="Q9" s="660"/>
      <c r="R9" s="661">
        <v>1274</v>
      </c>
      <c r="S9" s="664"/>
      <c r="T9" s="664"/>
      <c r="U9" s="664"/>
      <c r="V9" s="664"/>
      <c r="W9" s="664"/>
      <c r="X9" s="664"/>
      <c r="Y9" s="665"/>
      <c r="Z9" s="723">
        <v>0</v>
      </c>
      <c r="AA9" s="723"/>
      <c r="AB9" s="723"/>
      <c r="AC9" s="723"/>
      <c r="AD9" s="724">
        <v>1274</v>
      </c>
      <c r="AE9" s="724"/>
      <c r="AF9" s="724"/>
      <c r="AG9" s="724"/>
      <c r="AH9" s="724"/>
      <c r="AI9" s="724"/>
      <c r="AJ9" s="724"/>
      <c r="AK9" s="724"/>
      <c r="AL9" s="666">
        <v>0.1</v>
      </c>
      <c r="AM9" s="667"/>
      <c r="AN9" s="667"/>
      <c r="AO9" s="725"/>
      <c r="AP9" s="658" t="s">
        <v>244</v>
      </c>
      <c r="AQ9" s="659"/>
      <c r="AR9" s="659"/>
      <c r="AS9" s="659"/>
      <c r="AT9" s="659"/>
      <c r="AU9" s="659"/>
      <c r="AV9" s="659"/>
      <c r="AW9" s="659"/>
      <c r="AX9" s="659"/>
      <c r="AY9" s="659"/>
      <c r="AZ9" s="659"/>
      <c r="BA9" s="659"/>
      <c r="BB9" s="659"/>
      <c r="BC9" s="659"/>
      <c r="BD9" s="659"/>
      <c r="BE9" s="659"/>
      <c r="BF9" s="660"/>
      <c r="BG9" s="661">
        <v>103008</v>
      </c>
      <c r="BH9" s="664"/>
      <c r="BI9" s="664"/>
      <c r="BJ9" s="664"/>
      <c r="BK9" s="664"/>
      <c r="BL9" s="664"/>
      <c r="BM9" s="664"/>
      <c r="BN9" s="665"/>
      <c r="BO9" s="723">
        <v>33.299999999999997</v>
      </c>
      <c r="BP9" s="723"/>
      <c r="BQ9" s="723"/>
      <c r="BR9" s="723"/>
      <c r="BS9" s="669" t="s">
        <v>182</v>
      </c>
      <c r="BT9" s="664"/>
      <c r="BU9" s="664"/>
      <c r="BV9" s="664"/>
      <c r="BW9" s="664"/>
      <c r="BX9" s="664"/>
      <c r="BY9" s="664"/>
      <c r="BZ9" s="664"/>
      <c r="CA9" s="664"/>
      <c r="CB9" s="704"/>
      <c r="CD9" s="705" t="s">
        <v>245</v>
      </c>
      <c r="CE9" s="702"/>
      <c r="CF9" s="702"/>
      <c r="CG9" s="702"/>
      <c r="CH9" s="702"/>
      <c r="CI9" s="702"/>
      <c r="CJ9" s="702"/>
      <c r="CK9" s="702"/>
      <c r="CL9" s="702"/>
      <c r="CM9" s="702"/>
      <c r="CN9" s="702"/>
      <c r="CO9" s="702"/>
      <c r="CP9" s="702"/>
      <c r="CQ9" s="703"/>
      <c r="CR9" s="661">
        <v>299720</v>
      </c>
      <c r="CS9" s="664"/>
      <c r="CT9" s="664"/>
      <c r="CU9" s="664"/>
      <c r="CV9" s="664"/>
      <c r="CW9" s="664"/>
      <c r="CX9" s="664"/>
      <c r="CY9" s="665"/>
      <c r="CZ9" s="723">
        <v>11.8</v>
      </c>
      <c r="DA9" s="723"/>
      <c r="DB9" s="723"/>
      <c r="DC9" s="723"/>
      <c r="DD9" s="669">
        <v>5620</v>
      </c>
      <c r="DE9" s="664"/>
      <c r="DF9" s="664"/>
      <c r="DG9" s="664"/>
      <c r="DH9" s="664"/>
      <c r="DI9" s="664"/>
      <c r="DJ9" s="664"/>
      <c r="DK9" s="664"/>
      <c r="DL9" s="664"/>
      <c r="DM9" s="664"/>
      <c r="DN9" s="664"/>
      <c r="DO9" s="664"/>
      <c r="DP9" s="665"/>
      <c r="DQ9" s="669">
        <v>283058</v>
      </c>
      <c r="DR9" s="664"/>
      <c r="DS9" s="664"/>
      <c r="DT9" s="664"/>
      <c r="DU9" s="664"/>
      <c r="DV9" s="664"/>
      <c r="DW9" s="664"/>
      <c r="DX9" s="664"/>
      <c r="DY9" s="664"/>
      <c r="DZ9" s="664"/>
      <c r="EA9" s="664"/>
      <c r="EB9" s="664"/>
      <c r="EC9" s="704"/>
    </row>
    <row r="10" spans="2:143" ht="11.25" customHeight="1" x14ac:dyDescent="0.2">
      <c r="B10" s="658" t="s">
        <v>246</v>
      </c>
      <c r="C10" s="659"/>
      <c r="D10" s="659"/>
      <c r="E10" s="659"/>
      <c r="F10" s="659"/>
      <c r="G10" s="659"/>
      <c r="H10" s="659"/>
      <c r="I10" s="659"/>
      <c r="J10" s="659"/>
      <c r="K10" s="659"/>
      <c r="L10" s="659"/>
      <c r="M10" s="659"/>
      <c r="N10" s="659"/>
      <c r="O10" s="659"/>
      <c r="P10" s="659"/>
      <c r="Q10" s="660"/>
      <c r="R10" s="661" t="s">
        <v>182</v>
      </c>
      <c r="S10" s="664"/>
      <c r="T10" s="664"/>
      <c r="U10" s="664"/>
      <c r="V10" s="664"/>
      <c r="W10" s="664"/>
      <c r="X10" s="664"/>
      <c r="Y10" s="665"/>
      <c r="Z10" s="723" t="s">
        <v>176</v>
      </c>
      <c r="AA10" s="723"/>
      <c r="AB10" s="723"/>
      <c r="AC10" s="723"/>
      <c r="AD10" s="724" t="s">
        <v>176</v>
      </c>
      <c r="AE10" s="724"/>
      <c r="AF10" s="724"/>
      <c r="AG10" s="724"/>
      <c r="AH10" s="724"/>
      <c r="AI10" s="724"/>
      <c r="AJ10" s="724"/>
      <c r="AK10" s="724"/>
      <c r="AL10" s="666" t="s">
        <v>182</v>
      </c>
      <c r="AM10" s="667"/>
      <c r="AN10" s="667"/>
      <c r="AO10" s="725"/>
      <c r="AP10" s="658" t="s">
        <v>247</v>
      </c>
      <c r="AQ10" s="659"/>
      <c r="AR10" s="659"/>
      <c r="AS10" s="659"/>
      <c r="AT10" s="659"/>
      <c r="AU10" s="659"/>
      <c r="AV10" s="659"/>
      <c r="AW10" s="659"/>
      <c r="AX10" s="659"/>
      <c r="AY10" s="659"/>
      <c r="AZ10" s="659"/>
      <c r="BA10" s="659"/>
      <c r="BB10" s="659"/>
      <c r="BC10" s="659"/>
      <c r="BD10" s="659"/>
      <c r="BE10" s="659"/>
      <c r="BF10" s="660"/>
      <c r="BG10" s="661">
        <v>9425</v>
      </c>
      <c r="BH10" s="664"/>
      <c r="BI10" s="664"/>
      <c r="BJ10" s="664"/>
      <c r="BK10" s="664"/>
      <c r="BL10" s="664"/>
      <c r="BM10" s="664"/>
      <c r="BN10" s="665"/>
      <c r="BO10" s="723">
        <v>3</v>
      </c>
      <c r="BP10" s="723"/>
      <c r="BQ10" s="723"/>
      <c r="BR10" s="723"/>
      <c r="BS10" s="669">
        <v>1562</v>
      </c>
      <c r="BT10" s="664"/>
      <c r="BU10" s="664"/>
      <c r="BV10" s="664"/>
      <c r="BW10" s="664"/>
      <c r="BX10" s="664"/>
      <c r="BY10" s="664"/>
      <c r="BZ10" s="664"/>
      <c r="CA10" s="664"/>
      <c r="CB10" s="704"/>
      <c r="CD10" s="705" t="s">
        <v>248</v>
      </c>
      <c r="CE10" s="702"/>
      <c r="CF10" s="702"/>
      <c r="CG10" s="702"/>
      <c r="CH10" s="702"/>
      <c r="CI10" s="702"/>
      <c r="CJ10" s="702"/>
      <c r="CK10" s="702"/>
      <c r="CL10" s="702"/>
      <c r="CM10" s="702"/>
      <c r="CN10" s="702"/>
      <c r="CO10" s="702"/>
      <c r="CP10" s="702"/>
      <c r="CQ10" s="703"/>
      <c r="CR10" s="661" t="s">
        <v>182</v>
      </c>
      <c r="CS10" s="664"/>
      <c r="CT10" s="664"/>
      <c r="CU10" s="664"/>
      <c r="CV10" s="664"/>
      <c r="CW10" s="664"/>
      <c r="CX10" s="664"/>
      <c r="CY10" s="665"/>
      <c r="CZ10" s="723" t="s">
        <v>182</v>
      </c>
      <c r="DA10" s="723"/>
      <c r="DB10" s="723"/>
      <c r="DC10" s="723"/>
      <c r="DD10" s="669" t="s">
        <v>249</v>
      </c>
      <c r="DE10" s="664"/>
      <c r="DF10" s="664"/>
      <c r="DG10" s="664"/>
      <c r="DH10" s="664"/>
      <c r="DI10" s="664"/>
      <c r="DJ10" s="664"/>
      <c r="DK10" s="664"/>
      <c r="DL10" s="664"/>
      <c r="DM10" s="664"/>
      <c r="DN10" s="664"/>
      <c r="DO10" s="664"/>
      <c r="DP10" s="665"/>
      <c r="DQ10" s="669" t="s">
        <v>176</v>
      </c>
      <c r="DR10" s="664"/>
      <c r="DS10" s="664"/>
      <c r="DT10" s="664"/>
      <c r="DU10" s="664"/>
      <c r="DV10" s="664"/>
      <c r="DW10" s="664"/>
      <c r="DX10" s="664"/>
      <c r="DY10" s="664"/>
      <c r="DZ10" s="664"/>
      <c r="EA10" s="664"/>
      <c r="EB10" s="664"/>
      <c r="EC10" s="704"/>
    </row>
    <row r="11" spans="2:143" ht="11.25" customHeight="1" x14ac:dyDescent="0.2">
      <c r="B11" s="658" t="s">
        <v>250</v>
      </c>
      <c r="C11" s="659"/>
      <c r="D11" s="659"/>
      <c r="E11" s="659"/>
      <c r="F11" s="659"/>
      <c r="G11" s="659"/>
      <c r="H11" s="659"/>
      <c r="I11" s="659"/>
      <c r="J11" s="659"/>
      <c r="K11" s="659"/>
      <c r="L11" s="659"/>
      <c r="M11" s="659"/>
      <c r="N11" s="659"/>
      <c r="O11" s="659"/>
      <c r="P11" s="659"/>
      <c r="Q11" s="660"/>
      <c r="R11" s="661" t="s">
        <v>182</v>
      </c>
      <c r="S11" s="664"/>
      <c r="T11" s="664"/>
      <c r="U11" s="664"/>
      <c r="V11" s="664"/>
      <c r="W11" s="664"/>
      <c r="X11" s="664"/>
      <c r="Y11" s="665"/>
      <c r="Z11" s="723" t="s">
        <v>176</v>
      </c>
      <c r="AA11" s="723"/>
      <c r="AB11" s="723"/>
      <c r="AC11" s="723"/>
      <c r="AD11" s="724" t="s">
        <v>176</v>
      </c>
      <c r="AE11" s="724"/>
      <c r="AF11" s="724"/>
      <c r="AG11" s="724"/>
      <c r="AH11" s="724"/>
      <c r="AI11" s="724"/>
      <c r="AJ11" s="724"/>
      <c r="AK11" s="724"/>
      <c r="AL11" s="666" t="s">
        <v>176</v>
      </c>
      <c r="AM11" s="667"/>
      <c r="AN11" s="667"/>
      <c r="AO11" s="725"/>
      <c r="AP11" s="658" t="s">
        <v>251</v>
      </c>
      <c r="AQ11" s="659"/>
      <c r="AR11" s="659"/>
      <c r="AS11" s="659"/>
      <c r="AT11" s="659"/>
      <c r="AU11" s="659"/>
      <c r="AV11" s="659"/>
      <c r="AW11" s="659"/>
      <c r="AX11" s="659"/>
      <c r="AY11" s="659"/>
      <c r="AZ11" s="659"/>
      <c r="BA11" s="659"/>
      <c r="BB11" s="659"/>
      <c r="BC11" s="659"/>
      <c r="BD11" s="659"/>
      <c r="BE11" s="659"/>
      <c r="BF11" s="660"/>
      <c r="BG11" s="661">
        <v>4446</v>
      </c>
      <c r="BH11" s="664"/>
      <c r="BI11" s="664"/>
      <c r="BJ11" s="664"/>
      <c r="BK11" s="664"/>
      <c r="BL11" s="664"/>
      <c r="BM11" s="664"/>
      <c r="BN11" s="665"/>
      <c r="BO11" s="723">
        <v>1.4</v>
      </c>
      <c r="BP11" s="723"/>
      <c r="BQ11" s="723"/>
      <c r="BR11" s="723"/>
      <c r="BS11" s="669">
        <v>879</v>
      </c>
      <c r="BT11" s="664"/>
      <c r="BU11" s="664"/>
      <c r="BV11" s="664"/>
      <c r="BW11" s="664"/>
      <c r="BX11" s="664"/>
      <c r="BY11" s="664"/>
      <c r="BZ11" s="664"/>
      <c r="CA11" s="664"/>
      <c r="CB11" s="704"/>
      <c r="CD11" s="705" t="s">
        <v>252</v>
      </c>
      <c r="CE11" s="702"/>
      <c r="CF11" s="702"/>
      <c r="CG11" s="702"/>
      <c r="CH11" s="702"/>
      <c r="CI11" s="702"/>
      <c r="CJ11" s="702"/>
      <c r="CK11" s="702"/>
      <c r="CL11" s="702"/>
      <c r="CM11" s="702"/>
      <c r="CN11" s="702"/>
      <c r="CO11" s="702"/>
      <c r="CP11" s="702"/>
      <c r="CQ11" s="703"/>
      <c r="CR11" s="661">
        <v>136185</v>
      </c>
      <c r="CS11" s="664"/>
      <c r="CT11" s="664"/>
      <c r="CU11" s="664"/>
      <c r="CV11" s="664"/>
      <c r="CW11" s="664"/>
      <c r="CX11" s="664"/>
      <c r="CY11" s="665"/>
      <c r="CZ11" s="723">
        <v>5.4</v>
      </c>
      <c r="DA11" s="723"/>
      <c r="DB11" s="723"/>
      <c r="DC11" s="723"/>
      <c r="DD11" s="669">
        <v>35936</v>
      </c>
      <c r="DE11" s="664"/>
      <c r="DF11" s="664"/>
      <c r="DG11" s="664"/>
      <c r="DH11" s="664"/>
      <c r="DI11" s="664"/>
      <c r="DJ11" s="664"/>
      <c r="DK11" s="664"/>
      <c r="DL11" s="664"/>
      <c r="DM11" s="664"/>
      <c r="DN11" s="664"/>
      <c r="DO11" s="664"/>
      <c r="DP11" s="665"/>
      <c r="DQ11" s="669">
        <v>78733</v>
      </c>
      <c r="DR11" s="664"/>
      <c r="DS11" s="664"/>
      <c r="DT11" s="664"/>
      <c r="DU11" s="664"/>
      <c r="DV11" s="664"/>
      <c r="DW11" s="664"/>
      <c r="DX11" s="664"/>
      <c r="DY11" s="664"/>
      <c r="DZ11" s="664"/>
      <c r="EA11" s="664"/>
      <c r="EB11" s="664"/>
      <c r="EC11" s="704"/>
    </row>
    <row r="12" spans="2:143" ht="11.25" customHeight="1" x14ac:dyDescent="0.2">
      <c r="B12" s="658" t="s">
        <v>253</v>
      </c>
      <c r="C12" s="659"/>
      <c r="D12" s="659"/>
      <c r="E12" s="659"/>
      <c r="F12" s="659"/>
      <c r="G12" s="659"/>
      <c r="H12" s="659"/>
      <c r="I12" s="659"/>
      <c r="J12" s="659"/>
      <c r="K12" s="659"/>
      <c r="L12" s="659"/>
      <c r="M12" s="659"/>
      <c r="N12" s="659"/>
      <c r="O12" s="659"/>
      <c r="P12" s="659"/>
      <c r="Q12" s="660"/>
      <c r="R12" s="661">
        <v>41693</v>
      </c>
      <c r="S12" s="664"/>
      <c r="T12" s="664"/>
      <c r="U12" s="664"/>
      <c r="V12" s="664"/>
      <c r="W12" s="664"/>
      <c r="X12" s="664"/>
      <c r="Y12" s="665"/>
      <c r="Z12" s="723">
        <v>1.6</v>
      </c>
      <c r="AA12" s="723"/>
      <c r="AB12" s="723"/>
      <c r="AC12" s="723"/>
      <c r="AD12" s="724">
        <v>41693</v>
      </c>
      <c r="AE12" s="724"/>
      <c r="AF12" s="724"/>
      <c r="AG12" s="724"/>
      <c r="AH12" s="724"/>
      <c r="AI12" s="724"/>
      <c r="AJ12" s="724"/>
      <c r="AK12" s="724"/>
      <c r="AL12" s="666">
        <v>2.7</v>
      </c>
      <c r="AM12" s="667"/>
      <c r="AN12" s="667"/>
      <c r="AO12" s="725"/>
      <c r="AP12" s="658" t="s">
        <v>254</v>
      </c>
      <c r="AQ12" s="659"/>
      <c r="AR12" s="659"/>
      <c r="AS12" s="659"/>
      <c r="AT12" s="659"/>
      <c r="AU12" s="659"/>
      <c r="AV12" s="659"/>
      <c r="AW12" s="659"/>
      <c r="AX12" s="659"/>
      <c r="AY12" s="659"/>
      <c r="AZ12" s="659"/>
      <c r="BA12" s="659"/>
      <c r="BB12" s="659"/>
      <c r="BC12" s="659"/>
      <c r="BD12" s="659"/>
      <c r="BE12" s="659"/>
      <c r="BF12" s="660"/>
      <c r="BG12" s="661">
        <v>167468</v>
      </c>
      <c r="BH12" s="664"/>
      <c r="BI12" s="664"/>
      <c r="BJ12" s="664"/>
      <c r="BK12" s="664"/>
      <c r="BL12" s="664"/>
      <c r="BM12" s="664"/>
      <c r="BN12" s="665"/>
      <c r="BO12" s="723">
        <v>54.1</v>
      </c>
      <c r="BP12" s="723"/>
      <c r="BQ12" s="723"/>
      <c r="BR12" s="723"/>
      <c r="BS12" s="669" t="s">
        <v>182</v>
      </c>
      <c r="BT12" s="664"/>
      <c r="BU12" s="664"/>
      <c r="BV12" s="664"/>
      <c r="BW12" s="664"/>
      <c r="BX12" s="664"/>
      <c r="BY12" s="664"/>
      <c r="BZ12" s="664"/>
      <c r="CA12" s="664"/>
      <c r="CB12" s="704"/>
      <c r="CD12" s="705" t="s">
        <v>255</v>
      </c>
      <c r="CE12" s="702"/>
      <c r="CF12" s="702"/>
      <c r="CG12" s="702"/>
      <c r="CH12" s="702"/>
      <c r="CI12" s="702"/>
      <c r="CJ12" s="702"/>
      <c r="CK12" s="702"/>
      <c r="CL12" s="702"/>
      <c r="CM12" s="702"/>
      <c r="CN12" s="702"/>
      <c r="CO12" s="702"/>
      <c r="CP12" s="702"/>
      <c r="CQ12" s="703"/>
      <c r="CR12" s="661">
        <v>66796</v>
      </c>
      <c r="CS12" s="664"/>
      <c r="CT12" s="664"/>
      <c r="CU12" s="664"/>
      <c r="CV12" s="664"/>
      <c r="CW12" s="664"/>
      <c r="CX12" s="664"/>
      <c r="CY12" s="665"/>
      <c r="CZ12" s="723">
        <v>2.6</v>
      </c>
      <c r="DA12" s="723"/>
      <c r="DB12" s="723"/>
      <c r="DC12" s="723"/>
      <c r="DD12" s="669">
        <v>50901</v>
      </c>
      <c r="DE12" s="664"/>
      <c r="DF12" s="664"/>
      <c r="DG12" s="664"/>
      <c r="DH12" s="664"/>
      <c r="DI12" s="664"/>
      <c r="DJ12" s="664"/>
      <c r="DK12" s="664"/>
      <c r="DL12" s="664"/>
      <c r="DM12" s="664"/>
      <c r="DN12" s="664"/>
      <c r="DO12" s="664"/>
      <c r="DP12" s="665"/>
      <c r="DQ12" s="669">
        <v>58889</v>
      </c>
      <c r="DR12" s="664"/>
      <c r="DS12" s="664"/>
      <c r="DT12" s="664"/>
      <c r="DU12" s="664"/>
      <c r="DV12" s="664"/>
      <c r="DW12" s="664"/>
      <c r="DX12" s="664"/>
      <c r="DY12" s="664"/>
      <c r="DZ12" s="664"/>
      <c r="EA12" s="664"/>
      <c r="EB12" s="664"/>
      <c r="EC12" s="704"/>
    </row>
    <row r="13" spans="2:143" ht="11.25" customHeight="1" x14ac:dyDescent="0.2">
      <c r="B13" s="658" t="s">
        <v>256</v>
      </c>
      <c r="C13" s="659"/>
      <c r="D13" s="659"/>
      <c r="E13" s="659"/>
      <c r="F13" s="659"/>
      <c r="G13" s="659"/>
      <c r="H13" s="659"/>
      <c r="I13" s="659"/>
      <c r="J13" s="659"/>
      <c r="K13" s="659"/>
      <c r="L13" s="659"/>
      <c r="M13" s="659"/>
      <c r="N13" s="659"/>
      <c r="O13" s="659"/>
      <c r="P13" s="659"/>
      <c r="Q13" s="660"/>
      <c r="R13" s="661">
        <v>57345</v>
      </c>
      <c r="S13" s="664"/>
      <c r="T13" s="664"/>
      <c r="U13" s="664"/>
      <c r="V13" s="664"/>
      <c r="W13" s="664"/>
      <c r="X13" s="664"/>
      <c r="Y13" s="665"/>
      <c r="Z13" s="723">
        <v>2.2000000000000002</v>
      </c>
      <c r="AA13" s="723"/>
      <c r="AB13" s="723"/>
      <c r="AC13" s="723"/>
      <c r="AD13" s="724">
        <v>57345</v>
      </c>
      <c r="AE13" s="724"/>
      <c r="AF13" s="724"/>
      <c r="AG13" s="724"/>
      <c r="AH13" s="724"/>
      <c r="AI13" s="724"/>
      <c r="AJ13" s="724"/>
      <c r="AK13" s="724"/>
      <c r="AL13" s="666">
        <v>3.8</v>
      </c>
      <c r="AM13" s="667"/>
      <c r="AN13" s="667"/>
      <c r="AO13" s="725"/>
      <c r="AP13" s="658" t="s">
        <v>257</v>
      </c>
      <c r="AQ13" s="659"/>
      <c r="AR13" s="659"/>
      <c r="AS13" s="659"/>
      <c r="AT13" s="659"/>
      <c r="AU13" s="659"/>
      <c r="AV13" s="659"/>
      <c r="AW13" s="659"/>
      <c r="AX13" s="659"/>
      <c r="AY13" s="659"/>
      <c r="AZ13" s="659"/>
      <c r="BA13" s="659"/>
      <c r="BB13" s="659"/>
      <c r="BC13" s="659"/>
      <c r="BD13" s="659"/>
      <c r="BE13" s="659"/>
      <c r="BF13" s="660"/>
      <c r="BG13" s="661">
        <v>167467</v>
      </c>
      <c r="BH13" s="664"/>
      <c r="BI13" s="664"/>
      <c r="BJ13" s="664"/>
      <c r="BK13" s="664"/>
      <c r="BL13" s="664"/>
      <c r="BM13" s="664"/>
      <c r="BN13" s="665"/>
      <c r="BO13" s="723">
        <v>54.1</v>
      </c>
      <c r="BP13" s="723"/>
      <c r="BQ13" s="723"/>
      <c r="BR13" s="723"/>
      <c r="BS13" s="669" t="s">
        <v>176</v>
      </c>
      <c r="BT13" s="664"/>
      <c r="BU13" s="664"/>
      <c r="BV13" s="664"/>
      <c r="BW13" s="664"/>
      <c r="BX13" s="664"/>
      <c r="BY13" s="664"/>
      <c r="BZ13" s="664"/>
      <c r="CA13" s="664"/>
      <c r="CB13" s="704"/>
      <c r="CD13" s="705" t="s">
        <v>258</v>
      </c>
      <c r="CE13" s="702"/>
      <c r="CF13" s="702"/>
      <c r="CG13" s="702"/>
      <c r="CH13" s="702"/>
      <c r="CI13" s="702"/>
      <c r="CJ13" s="702"/>
      <c r="CK13" s="702"/>
      <c r="CL13" s="702"/>
      <c r="CM13" s="702"/>
      <c r="CN13" s="702"/>
      <c r="CO13" s="702"/>
      <c r="CP13" s="702"/>
      <c r="CQ13" s="703"/>
      <c r="CR13" s="661">
        <v>176202</v>
      </c>
      <c r="CS13" s="664"/>
      <c r="CT13" s="664"/>
      <c r="CU13" s="664"/>
      <c r="CV13" s="664"/>
      <c r="CW13" s="664"/>
      <c r="CX13" s="664"/>
      <c r="CY13" s="665"/>
      <c r="CZ13" s="723">
        <v>6.9</v>
      </c>
      <c r="DA13" s="723"/>
      <c r="DB13" s="723"/>
      <c r="DC13" s="723"/>
      <c r="DD13" s="669">
        <v>117137</v>
      </c>
      <c r="DE13" s="664"/>
      <c r="DF13" s="664"/>
      <c r="DG13" s="664"/>
      <c r="DH13" s="664"/>
      <c r="DI13" s="664"/>
      <c r="DJ13" s="664"/>
      <c r="DK13" s="664"/>
      <c r="DL13" s="664"/>
      <c r="DM13" s="664"/>
      <c r="DN13" s="664"/>
      <c r="DO13" s="664"/>
      <c r="DP13" s="665"/>
      <c r="DQ13" s="669">
        <v>77099</v>
      </c>
      <c r="DR13" s="664"/>
      <c r="DS13" s="664"/>
      <c r="DT13" s="664"/>
      <c r="DU13" s="664"/>
      <c r="DV13" s="664"/>
      <c r="DW13" s="664"/>
      <c r="DX13" s="664"/>
      <c r="DY13" s="664"/>
      <c r="DZ13" s="664"/>
      <c r="EA13" s="664"/>
      <c r="EB13" s="664"/>
      <c r="EC13" s="704"/>
    </row>
    <row r="14" spans="2:143" ht="11.25" customHeight="1" x14ac:dyDescent="0.2">
      <c r="B14" s="658" t="s">
        <v>259</v>
      </c>
      <c r="C14" s="659"/>
      <c r="D14" s="659"/>
      <c r="E14" s="659"/>
      <c r="F14" s="659"/>
      <c r="G14" s="659"/>
      <c r="H14" s="659"/>
      <c r="I14" s="659"/>
      <c r="J14" s="659"/>
      <c r="K14" s="659"/>
      <c r="L14" s="659"/>
      <c r="M14" s="659"/>
      <c r="N14" s="659"/>
      <c r="O14" s="659"/>
      <c r="P14" s="659"/>
      <c r="Q14" s="660"/>
      <c r="R14" s="661" t="s">
        <v>182</v>
      </c>
      <c r="S14" s="664"/>
      <c r="T14" s="664"/>
      <c r="U14" s="664"/>
      <c r="V14" s="664"/>
      <c r="W14" s="664"/>
      <c r="X14" s="664"/>
      <c r="Y14" s="665"/>
      <c r="Z14" s="723" t="s">
        <v>249</v>
      </c>
      <c r="AA14" s="723"/>
      <c r="AB14" s="723"/>
      <c r="AC14" s="723"/>
      <c r="AD14" s="724" t="s">
        <v>176</v>
      </c>
      <c r="AE14" s="724"/>
      <c r="AF14" s="724"/>
      <c r="AG14" s="724"/>
      <c r="AH14" s="724"/>
      <c r="AI14" s="724"/>
      <c r="AJ14" s="724"/>
      <c r="AK14" s="724"/>
      <c r="AL14" s="666" t="s">
        <v>182</v>
      </c>
      <c r="AM14" s="667"/>
      <c r="AN14" s="667"/>
      <c r="AO14" s="725"/>
      <c r="AP14" s="658" t="s">
        <v>260</v>
      </c>
      <c r="AQ14" s="659"/>
      <c r="AR14" s="659"/>
      <c r="AS14" s="659"/>
      <c r="AT14" s="659"/>
      <c r="AU14" s="659"/>
      <c r="AV14" s="659"/>
      <c r="AW14" s="659"/>
      <c r="AX14" s="659"/>
      <c r="AY14" s="659"/>
      <c r="AZ14" s="659"/>
      <c r="BA14" s="659"/>
      <c r="BB14" s="659"/>
      <c r="BC14" s="659"/>
      <c r="BD14" s="659"/>
      <c r="BE14" s="659"/>
      <c r="BF14" s="660"/>
      <c r="BG14" s="661">
        <v>11569</v>
      </c>
      <c r="BH14" s="664"/>
      <c r="BI14" s="664"/>
      <c r="BJ14" s="664"/>
      <c r="BK14" s="664"/>
      <c r="BL14" s="664"/>
      <c r="BM14" s="664"/>
      <c r="BN14" s="665"/>
      <c r="BO14" s="723">
        <v>3.7</v>
      </c>
      <c r="BP14" s="723"/>
      <c r="BQ14" s="723"/>
      <c r="BR14" s="723"/>
      <c r="BS14" s="669" t="s">
        <v>176</v>
      </c>
      <c r="BT14" s="664"/>
      <c r="BU14" s="664"/>
      <c r="BV14" s="664"/>
      <c r="BW14" s="664"/>
      <c r="BX14" s="664"/>
      <c r="BY14" s="664"/>
      <c r="BZ14" s="664"/>
      <c r="CA14" s="664"/>
      <c r="CB14" s="704"/>
      <c r="CD14" s="705" t="s">
        <v>261</v>
      </c>
      <c r="CE14" s="702"/>
      <c r="CF14" s="702"/>
      <c r="CG14" s="702"/>
      <c r="CH14" s="702"/>
      <c r="CI14" s="702"/>
      <c r="CJ14" s="702"/>
      <c r="CK14" s="702"/>
      <c r="CL14" s="702"/>
      <c r="CM14" s="702"/>
      <c r="CN14" s="702"/>
      <c r="CO14" s="702"/>
      <c r="CP14" s="702"/>
      <c r="CQ14" s="703"/>
      <c r="CR14" s="661">
        <v>120746</v>
      </c>
      <c r="CS14" s="664"/>
      <c r="CT14" s="664"/>
      <c r="CU14" s="664"/>
      <c r="CV14" s="664"/>
      <c r="CW14" s="664"/>
      <c r="CX14" s="664"/>
      <c r="CY14" s="665"/>
      <c r="CZ14" s="723">
        <v>4.8</v>
      </c>
      <c r="DA14" s="723"/>
      <c r="DB14" s="723"/>
      <c r="DC14" s="723"/>
      <c r="DD14" s="669">
        <v>2000</v>
      </c>
      <c r="DE14" s="664"/>
      <c r="DF14" s="664"/>
      <c r="DG14" s="664"/>
      <c r="DH14" s="664"/>
      <c r="DI14" s="664"/>
      <c r="DJ14" s="664"/>
      <c r="DK14" s="664"/>
      <c r="DL14" s="664"/>
      <c r="DM14" s="664"/>
      <c r="DN14" s="664"/>
      <c r="DO14" s="664"/>
      <c r="DP14" s="665"/>
      <c r="DQ14" s="669">
        <v>112963</v>
      </c>
      <c r="DR14" s="664"/>
      <c r="DS14" s="664"/>
      <c r="DT14" s="664"/>
      <c r="DU14" s="664"/>
      <c r="DV14" s="664"/>
      <c r="DW14" s="664"/>
      <c r="DX14" s="664"/>
      <c r="DY14" s="664"/>
      <c r="DZ14" s="664"/>
      <c r="EA14" s="664"/>
      <c r="EB14" s="664"/>
      <c r="EC14" s="704"/>
    </row>
    <row r="15" spans="2:143" ht="11.25" customHeight="1" x14ac:dyDescent="0.2">
      <c r="B15" s="658" t="s">
        <v>262</v>
      </c>
      <c r="C15" s="659"/>
      <c r="D15" s="659"/>
      <c r="E15" s="659"/>
      <c r="F15" s="659"/>
      <c r="G15" s="659"/>
      <c r="H15" s="659"/>
      <c r="I15" s="659"/>
      <c r="J15" s="659"/>
      <c r="K15" s="659"/>
      <c r="L15" s="659"/>
      <c r="M15" s="659"/>
      <c r="N15" s="659"/>
      <c r="O15" s="659"/>
      <c r="P15" s="659"/>
      <c r="Q15" s="660"/>
      <c r="R15" s="661">
        <v>10900</v>
      </c>
      <c r="S15" s="664"/>
      <c r="T15" s="664"/>
      <c r="U15" s="664"/>
      <c r="V15" s="664"/>
      <c r="W15" s="664"/>
      <c r="X15" s="664"/>
      <c r="Y15" s="665"/>
      <c r="Z15" s="723">
        <v>0.4</v>
      </c>
      <c r="AA15" s="723"/>
      <c r="AB15" s="723"/>
      <c r="AC15" s="723"/>
      <c r="AD15" s="724">
        <v>10900</v>
      </c>
      <c r="AE15" s="724"/>
      <c r="AF15" s="724"/>
      <c r="AG15" s="724"/>
      <c r="AH15" s="724"/>
      <c r="AI15" s="724"/>
      <c r="AJ15" s="724"/>
      <c r="AK15" s="724"/>
      <c r="AL15" s="666">
        <v>0.7</v>
      </c>
      <c r="AM15" s="667"/>
      <c r="AN15" s="667"/>
      <c r="AO15" s="725"/>
      <c r="AP15" s="658" t="s">
        <v>263</v>
      </c>
      <c r="AQ15" s="659"/>
      <c r="AR15" s="659"/>
      <c r="AS15" s="659"/>
      <c r="AT15" s="659"/>
      <c r="AU15" s="659"/>
      <c r="AV15" s="659"/>
      <c r="AW15" s="659"/>
      <c r="AX15" s="659"/>
      <c r="AY15" s="659"/>
      <c r="AZ15" s="659"/>
      <c r="BA15" s="659"/>
      <c r="BB15" s="659"/>
      <c r="BC15" s="659"/>
      <c r="BD15" s="659"/>
      <c r="BE15" s="659"/>
      <c r="BF15" s="660"/>
      <c r="BG15" s="661">
        <v>3827</v>
      </c>
      <c r="BH15" s="664"/>
      <c r="BI15" s="664"/>
      <c r="BJ15" s="664"/>
      <c r="BK15" s="664"/>
      <c r="BL15" s="664"/>
      <c r="BM15" s="664"/>
      <c r="BN15" s="665"/>
      <c r="BO15" s="723">
        <v>1.2</v>
      </c>
      <c r="BP15" s="723"/>
      <c r="BQ15" s="723"/>
      <c r="BR15" s="723"/>
      <c r="BS15" s="669" t="s">
        <v>182</v>
      </c>
      <c r="BT15" s="664"/>
      <c r="BU15" s="664"/>
      <c r="BV15" s="664"/>
      <c r="BW15" s="664"/>
      <c r="BX15" s="664"/>
      <c r="BY15" s="664"/>
      <c r="BZ15" s="664"/>
      <c r="CA15" s="664"/>
      <c r="CB15" s="704"/>
      <c r="CD15" s="705" t="s">
        <v>264</v>
      </c>
      <c r="CE15" s="702"/>
      <c r="CF15" s="702"/>
      <c r="CG15" s="702"/>
      <c r="CH15" s="702"/>
      <c r="CI15" s="702"/>
      <c r="CJ15" s="702"/>
      <c r="CK15" s="702"/>
      <c r="CL15" s="702"/>
      <c r="CM15" s="702"/>
      <c r="CN15" s="702"/>
      <c r="CO15" s="702"/>
      <c r="CP15" s="702"/>
      <c r="CQ15" s="703"/>
      <c r="CR15" s="661">
        <v>197164</v>
      </c>
      <c r="CS15" s="664"/>
      <c r="CT15" s="664"/>
      <c r="CU15" s="664"/>
      <c r="CV15" s="664"/>
      <c r="CW15" s="664"/>
      <c r="CX15" s="664"/>
      <c r="CY15" s="665"/>
      <c r="CZ15" s="723">
        <v>7.8</v>
      </c>
      <c r="DA15" s="723"/>
      <c r="DB15" s="723"/>
      <c r="DC15" s="723"/>
      <c r="DD15" s="669" t="s">
        <v>176</v>
      </c>
      <c r="DE15" s="664"/>
      <c r="DF15" s="664"/>
      <c r="DG15" s="664"/>
      <c r="DH15" s="664"/>
      <c r="DI15" s="664"/>
      <c r="DJ15" s="664"/>
      <c r="DK15" s="664"/>
      <c r="DL15" s="664"/>
      <c r="DM15" s="664"/>
      <c r="DN15" s="664"/>
      <c r="DO15" s="664"/>
      <c r="DP15" s="665"/>
      <c r="DQ15" s="669">
        <v>143439</v>
      </c>
      <c r="DR15" s="664"/>
      <c r="DS15" s="664"/>
      <c r="DT15" s="664"/>
      <c r="DU15" s="664"/>
      <c r="DV15" s="664"/>
      <c r="DW15" s="664"/>
      <c r="DX15" s="664"/>
      <c r="DY15" s="664"/>
      <c r="DZ15" s="664"/>
      <c r="EA15" s="664"/>
      <c r="EB15" s="664"/>
      <c r="EC15" s="704"/>
    </row>
    <row r="16" spans="2:143" ht="11.25" customHeight="1" x14ac:dyDescent="0.2">
      <c r="B16" s="658" t="s">
        <v>265</v>
      </c>
      <c r="C16" s="659"/>
      <c r="D16" s="659"/>
      <c r="E16" s="659"/>
      <c r="F16" s="659"/>
      <c r="G16" s="659"/>
      <c r="H16" s="659"/>
      <c r="I16" s="659"/>
      <c r="J16" s="659"/>
      <c r="K16" s="659"/>
      <c r="L16" s="659"/>
      <c r="M16" s="659"/>
      <c r="N16" s="659"/>
      <c r="O16" s="659"/>
      <c r="P16" s="659"/>
      <c r="Q16" s="660"/>
      <c r="R16" s="661" t="s">
        <v>176</v>
      </c>
      <c r="S16" s="664"/>
      <c r="T16" s="664"/>
      <c r="U16" s="664"/>
      <c r="V16" s="664"/>
      <c r="W16" s="664"/>
      <c r="X16" s="664"/>
      <c r="Y16" s="665"/>
      <c r="Z16" s="723" t="s">
        <v>176</v>
      </c>
      <c r="AA16" s="723"/>
      <c r="AB16" s="723"/>
      <c r="AC16" s="723"/>
      <c r="AD16" s="724" t="s">
        <v>182</v>
      </c>
      <c r="AE16" s="724"/>
      <c r="AF16" s="724"/>
      <c r="AG16" s="724"/>
      <c r="AH16" s="724"/>
      <c r="AI16" s="724"/>
      <c r="AJ16" s="724"/>
      <c r="AK16" s="724"/>
      <c r="AL16" s="666" t="s">
        <v>176</v>
      </c>
      <c r="AM16" s="667"/>
      <c r="AN16" s="667"/>
      <c r="AO16" s="725"/>
      <c r="AP16" s="658" t="s">
        <v>266</v>
      </c>
      <c r="AQ16" s="659"/>
      <c r="AR16" s="659"/>
      <c r="AS16" s="659"/>
      <c r="AT16" s="659"/>
      <c r="AU16" s="659"/>
      <c r="AV16" s="659"/>
      <c r="AW16" s="659"/>
      <c r="AX16" s="659"/>
      <c r="AY16" s="659"/>
      <c r="AZ16" s="659"/>
      <c r="BA16" s="659"/>
      <c r="BB16" s="659"/>
      <c r="BC16" s="659"/>
      <c r="BD16" s="659"/>
      <c r="BE16" s="659"/>
      <c r="BF16" s="660"/>
      <c r="BG16" s="661" t="s">
        <v>176</v>
      </c>
      <c r="BH16" s="664"/>
      <c r="BI16" s="664"/>
      <c r="BJ16" s="664"/>
      <c r="BK16" s="664"/>
      <c r="BL16" s="664"/>
      <c r="BM16" s="664"/>
      <c r="BN16" s="665"/>
      <c r="BO16" s="723" t="s">
        <v>176</v>
      </c>
      <c r="BP16" s="723"/>
      <c r="BQ16" s="723"/>
      <c r="BR16" s="723"/>
      <c r="BS16" s="669" t="s">
        <v>176</v>
      </c>
      <c r="BT16" s="664"/>
      <c r="BU16" s="664"/>
      <c r="BV16" s="664"/>
      <c r="BW16" s="664"/>
      <c r="BX16" s="664"/>
      <c r="BY16" s="664"/>
      <c r="BZ16" s="664"/>
      <c r="CA16" s="664"/>
      <c r="CB16" s="704"/>
      <c r="CD16" s="705" t="s">
        <v>267</v>
      </c>
      <c r="CE16" s="702"/>
      <c r="CF16" s="702"/>
      <c r="CG16" s="702"/>
      <c r="CH16" s="702"/>
      <c r="CI16" s="702"/>
      <c r="CJ16" s="702"/>
      <c r="CK16" s="702"/>
      <c r="CL16" s="702"/>
      <c r="CM16" s="702"/>
      <c r="CN16" s="702"/>
      <c r="CO16" s="702"/>
      <c r="CP16" s="702"/>
      <c r="CQ16" s="703"/>
      <c r="CR16" s="661">
        <v>178842</v>
      </c>
      <c r="CS16" s="664"/>
      <c r="CT16" s="664"/>
      <c r="CU16" s="664"/>
      <c r="CV16" s="664"/>
      <c r="CW16" s="664"/>
      <c r="CX16" s="664"/>
      <c r="CY16" s="665"/>
      <c r="CZ16" s="723">
        <v>7</v>
      </c>
      <c r="DA16" s="723"/>
      <c r="DB16" s="723"/>
      <c r="DC16" s="723"/>
      <c r="DD16" s="669" t="s">
        <v>176</v>
      </c>
      <c r="DE16" s="664"/>
      <c r="DF16" s="664"/>
      <c r="DG16" s="664"/>
      <c r="DH16" s="664"/>
      <c r="DI16" s="664"/>
      <c r="DJ16" s="664"/>
      <c r="DK16" s="664"/>
      <c r="DL16" s="664"/>
      <c r="DM16" s="664"/>
      <c r="DN16" s="664"/>
      <c r="DO16" s="664"/>
      <c r="DP16" s="665"/>
      <c r="DQ16" s="669">
        <v>74637</v>
      </c>
      <c r="DR16" s="664"/>
      <c r="DS16" s="664"/>
      <c r="DT16" s="664"/>
      <c r="DU16" s="664"/>
      <c r="DV16" s="664"/>
      <c r="DW16" s="664"/>
      <c r="DX16" s="664"/>
      <c r="DY16" s="664"/>
      <c r="DZ16" s="664"/>
      <c r="EA16" s="664"/>
      <c r="EB16" s="664"/>
      <c r="EC16" s="704"/>
    </row>
    <row r="17" spans="2:133" ht="11.25" customHeight="1" x14ac:dyDescent="0.2">
      <c r="B17" s="658" t="s">
        <v>268</v>
      </c>
      <c r="C17" s="659"/>
      <c r="D17" s="659"/>
      <c r="E17" s="659"/>
      <c r="F17" s="659"/>
      <c r="G17" s="659"/>
      <c r="H17" s="659"/>
      <c r="I17" s="659"/>
      <c r="J17" s="659"/>
      <c r="K17" s="659"/>
      <c r="L17" s="659"/>
      <c r="M17" s="659"/>
      <c r="N17" s="659"/>
      <c r="O17" s="659"/>
      <c r="P17" s="659"/>
      <c r="Q17" s="660"/>
      <c r="R17" s="661">
        <v>335</v>
      </c>
      <c r="S17" s="664"/>
      <c r="T17" s="664"/>
      <c r="U17" s="664"/>
      <c r="V17" s="664"/>
      <c r="W17" s="664"/>
      <c r="X17" s="664"/>
      <c r="Y17" s="665"/>
      <c r="Z17" s="723">
        <v>0</v>
      </c>
      <c r="AA17" s="723"/>
      <c r="AB17" s="723"/>
      <c r="AC17" s="723"/>
      <c r="AD17" s="724">
        <v>335</v>
      </c>
      <c r="AE17" s="724"/>
      <c r="AF17" s="724"/>
      <c r="AG17" s="724"/>
      <c r="AH17" s="724"/>
      <c r="AI17" s="724"/>
      <c r="AJ17" s="724"/>
      <c r="AK17" s="724"/>
      <c r="AL17" s="666">
        <v>0</v>
      </c>
      <c r="AM17" s="667"/>
      <c r="AN17" s="667"/>
      <c r="AO17" s="725"/>
      <c r="AP17" s="658" t="s">
        <v>269</v>
      </c>
      <c r="AQ17" s="659"/>
      <c r="AR17" s="659"/>
      <c r="AS17" s="659"/>
      <c r="AT17" s="659"/>
      <c r="AU17" s="659"/>
      <c r="AV17" s="659"/>
      <c r="AW17" s="659"/>
      <c r="AX17" s="659"/>
      <c r="AY17" s="659"/>
      <c r="AZ17" s="659"/>
      <c r="BA17" s="659"/>
      <c r="BB17" s="659"/>
      <c r="BC17" s="659"/>
      <c r="BD17" s="659"/>
      <c r="BE17" s="659"/>
      <c r="BF17" s="660"/>
      <c r="BG17" s="661" t="s">
        <v>249</v>
      </c>
      <c r="BH17" s="664"/>
      <c r="BI17" s="664"/>
      <c r="BJ17" s="664"/>
      <c r="BK17" s="664"/>
      <c r="BL17" s="664"/>
      <c r="BM17" s="664"/>
      <c r="BN17" s="665"/>
      <c r="BO17" s="723" t="s">
        <v>182</v>
      </c>
      <c r="BP17" s="723"/>
      <c r="BQ17" s="723"/>
      <c r="BR17" s="723"/>
      <c r="BS17" s="669" t="s">
        <v>176</v>
      </c>
      <c r="BT17" s="664"/>
      <c r="BU17" s="664"/>
      <c r="BV17" s="664"/>
      <c r="BW17" s="664"/>
      <c r="BX17" s="664"/>
      <c r="BY17" s="664"/>
      <c r="BZ17" s="664"/>
      <c r="CA17" s="664"/>
      <c r="CB17" s="704"/>
      <c r="CD17" s="705" t="s">
        <v>270</v>
      </c>
      <c r="CE17" s="702"/>
      <c r="CF17" s="702"/>
      <c r="CG17" s="702"/>
      <c r="CH17" s="702"/>
      <c r="CI17" s="702"/>
      <c r="CJ17" s="702"/>
      <c r="CK17" s="702"/>
      <c r="CL17" s="702"/>
      <c r="CM17" s="702"/>
      <c r="CN17" s="702"/>
      <c r="CO17" s="702"/>
      <c r="CP17" s="702"/>
      <c r="CQ17" s="703"/>
      <c r="CR17" s="661">
        <v>225684</v>
      </c>
      <c r="CS17" s="664"/>
      <c r="CT17" s="664"/>
      <c r="CU17" s="664"/>
      <c r="CV17" s="664"/>
      <c r="CW17" s="664"/>
      <c r="CX17" s="664"/>
      <c r="CY17" s="665"/>
      <c r="CZ17" s="723">
        <v>8.9</v>
      </c>
      <c r="DA17" s="723"/>
      <c r="DB17" s="723"/>
      <c r="DC17" s="723"/>
      <c r="DD17" s="669" t="s">
        <v>176</v>
      </c>
      <c r="DE17" s="664"/>
      <c r="DF17" s="664"/>
      <c r="DG17" s="664"/>
      <c r="DH17" s="664"/>
      <c r="DI17" s="664"/>
      <c r="DJ17" s="664"/>
      <c r="DK17" s="664"/>
      <c r="DL17" s="664"/>
      <c r="DM17" s="664"/>
      <c r="DN17" s="664"/>
      <c r="DO17" s="664"/>
      <c r="DP17" s="665"/>
      <c r="DQ17" s="669">
        <v>225684</v>
      </c>
      <c r="DR17" s="664"/>
      <c r="DS17" s="664"/>
      <c r="DT17" s="664"/>
      <c r="DU17" s="664"/>
      <c r="DV17" s="664"/>
      <c r="DW17" s="664"/>
      <c r="DX17" s="664"/>
      <c r="DY17" s="664"/>
      <c r="DZ17" s="664"/>
      <c r="EA17" s="664"/>
      <c r="EB17" s="664"/>
      <c r="EC17" s="704"/>
    </row>
    <row r="18" spans="2:133" ht="11.25" customHeight="1" x14ac:dyDescent="0.2">
      <c r="B18" s="658" t="s">
        <v>271</v>
      </c>
      <c r="C18" s="659"/>
      <c r="D18" s="659"/>
      <c r="E18" s="659"/>
      <c r="F18" s="659"/>
      <c r="G18" s="659"/>
      <c r="H18" s="659"/>
      <c r="I18" s="659"/>
      <c r="J18" s="659"/>
      <c r="K18" s="659"/>
      <c r="L18" s="659"/>
      <c r="M18" s="659"/>
      <c r="N18" s="659"/>
      <c r="O18" s="659"/>
      <c r="P18" s="659"/>
      <c r="Q18" s="660"/>
      <c r="R18" s="661">
        <v>1186786</v>
      </c>
      <c r="S18" s="664"/>
      <c r="T18" s="664"/>
      <c r="U18" s="664"/>
      <c r="V18" s="664"/>
      <c r="W18" s="664"/>
      <c r="X18" s="664"/>
      <c r="Y18" s="665"/>
      <c r="Z18" s="723">
        <v>45.1</v>
      </c>
      <c r="AA18" s="723"/>
      <c r="AB18" s="723"/>
      <c r="AC18" s="723"/>
      <c r="AD18" s="724">
        <v>1067812</v>
      </c>
      <c r="AE18" s="724"/>
      <c r="AF18" s="724"/>
      <c r="AG18" s="724"/>
      <c r="AH18" s="724"/>
      <c r="AI18" s="724"/>
      <c r="AJ18" s="724"/>
      <c r="AK18" s="724"/>
      <c r="AL18" s="666">
        <v>70.3</v>
      </c>
      <c r="AM18" s="667"/>
      <c r="AN18" s="667"/>
      <c r="AO18" s="725"/>
      <c r="AP18" s="658" t="s">
        <v>272</v>
      </c>
      <c r="AQ18" s="659"/>
      <c r="AR18" s="659"/>
      <c r="AS18" s="659"/>
      <c r="AT18" s="659"/>
      <c r="AU18" s="659"/>
      <c r="AV18" s="659"/>
      <c r="AW18" s="659"/>
      <c r="AX18" s="659"/>
      <c r="AY18" s="659"/>
      <c r="AZ18" s="659"/>
      <c r="BA18" s="659"/>
      <c r="BB18" s="659"/>
      <c r="BC18" s="659"/>
      <c r="BD18" s="659"/>
      <c r="BE18" s="659"/>
      <c r="BF18" s="660"/>
      <c r="BG18" s="661" t="s">
        <v>182</v>
      </c>
      <c r="BH18" s="664"/>
      <c r="BI18" s="664"/>
      <c r="BJ18" s="664"/>
      <c r="BK18" s="664"/>
      <c r="BL18" s="664"/>
      <c r="BM18" s="664"/>
      <c r="BN18" s="665"/>
      <c r="BO18" s="723" t="s">
        <v>182</v>
      </c>
      <c r="BP18" s="723"/>
      <c r="BQ18" s="723"/>
      <c r="BR18" s="723"/>
      <c r="BS18" s="669" t="s">
        <v>182</v>
      </c>
      <c r="BT18" s="664"/>
      <c r="BU18" s="664"/>
      <c r="BV18" s="664"/>
      <c r="BW18" s="664"/>
      <c r="BX18" s="664"/>
      <c r="BY18" s="664"/>
      <c r="BZ18" s="664"/>
      <c r="CA18" s="664"/>
      <c r="CB18" s="704"/>
      <c r="CD18" s="705" t="s">
        <v>273</v>
      </c>
      <c r="CE18" s="702"/>
      <c r="CF18" s="702"/>
      <c r="CG18" s="702"/>
      <c r="CH18" s="702"/>
      <c r="CI18" s="702"/>
      <c r="CJ18" s="702"/>
      <c r="CK18" s="702"/>
      <c r="CL18" s="702"/>
      <c r="CM18" s="702"/>
      <c r="CN18" s="702"/>
      <c r="CO18" s="702"/>
      <c r="CP18" s="702"/>
      <c r="CQ18" s="703"/>
      <c r="CR18" s="661" t="s">
        <v>182</v>
      </c>
      <c r="CS18" s="664"/>
      <c r="CT18" s="664"/>
      <c r="CU18" s="664"/>
      <c r="CV18" s="664"/>
      <c r="CW18" s="664"/>
      <c r="CX18" s="664"/>
      <c r="CY18" s="665"/>
      <c r="CZ18" s="723" t="s">
        <v>176</v>
      </c>
      <c r="DA18" s="723"/>
      <c r="DB18" s="723"/>
      <c r="DC18" s="723"/>
      <c r="DD18" s="669" t="s">
        <v>182</v>
      </c>
      <c r="DE18" s="664"/>
      <c r="DF18" s="664"/>
      <c r="DG18" s="664"/>
      <c r="DH18" s="664"/>
      <c r="DI18" s="664"/>
      <c r="DJ18" s="664"/>
      <c r="DK18" s="664"/>
      <c r="DL18" s="664"/>
      <c r="DM18" s="664"/>
      <c r="DN18" s="664"/>
      <c r="DO18" s="664"/>
      <c r="DP18" s="665"/>
      <c r="DQ18" s="669" t="s">
        <v>182</v>
      </c>
      <c r="DR18" s="664"/>
      <c r="DS18" s="664"/>
      <c r="DT18" s="664"/>
      <c r="DU18" s="664"/>
      <c r="DV18" s="664"/>
      <c r="DW18" s="664"/>
      <c r="DX18" s="664"/>
      <c r="DY18" s="664"/>
      <c r="DZ18" s="664"/>
      <c r="EA18" s="664"/>
      <c r="EB18" s="664"/>
      <c r="EC18" s="704"/>
    </row>
    <row r="19" spans="2:133" ht="11.25" customHeight="1" x14ac:dyDescent="0.2">
      <c r="B19" s="658" t="s">
        <v>274</v>
      </c>
      <c r="C19" s="659"/>
      <c r="D19" s="659"/>
      <c r="E19" s="659"/>
      <c r="F19" s="659"/>
      <c r="G19" s="659"/>
      <c r="H19" s="659"/>
      <c r="I19" s="659"/>
      <c r="J19" s="659"/>
      <c r="K19" s="659"/>
      <c r="L19" s="659"/>
      <c r="M19" s="659"/>
      <c r="N19" s="659"/>
      <c r="O19" s="659"/>
      <c r="P19" s="659"/>
      <c r="Q19" s="660"/>
      <c r="R19" s="661">
        <v>1067812</v>
      </c>
      <c r="S19" s="664"/>
      <c r="T19" s="664"/>
      <c r="U19" s="664"/>
      <c r="V19" s="664"/>
      <c r="W19" s="664"/>
      <c r="X19" s="664"/>
      <c r="Y19" s="665"/>
      <c r="Z19" s="723">
        <v>40.6</v>
      </c>
      <c r="AA19" s="723"/>
      <c r="AB19" s="723"/>
      <c r="AC19" s="723"/>
      <c r="AD19" s="724">
        <v>1067812</v>
      </c>
      <c r="AE19" s="724"/>
      <c r="AF19" s="724"/>
      <c r="AG19" s="724"/>
      <c r="AH19" s="724"/>
      <c r="AI19" s="724"/>
      <c r="AJ19" s="724"/>
      <c r="AK19" s="724"/>
      <c r="AL19" s="666">
        <v>70.3</v>
      </c>
      <c r="AM19" s="667"/>
      <c r="AN19" s="667"/>
      <c r="AO19" s="725"/>
      <c r="AP19" s="658" t="s">
        <v>275</v>
      </c>
      <c r="AQ19" s="659"/>
      <c r="AR19" s="659"/>
      <c r="AS19" s="659"/>
      <c r="AT19" s="659"/>
      <c r="AU19" s="659"/>
      <c r="AV19" s="659"/>
      <c r="AW19" s="659"/>
      <c r="AX19" s="659"/>
      <c r="AY19" s="659"/>
      <c r="AZ19" s="659"/>
      <c r="BA19" s="659"/>
      <c r="BB19" s="659"/>
      <c r="BC19" s="659"/>
      <c r="BD19" s="659"/>
      <c r="BE19" s="659"/>
      <c r="BF19" s="660"/>
      <c r="BG19" s="661">
        <v>4623</v>
      </c>
      <c r="BH19" s="664"/>
      <c r="BI19" s="664"/>
      <c r="BJ19" s="664"/>
      <c r="BK19" s="664"/>
      <c r="BL19" s="664"/>
      <c r="BM19" s="664"/>
      <c r="BN19" s="665"/>
      <c r="BO19" s="723">
        <v>1.5</v>
      </c>
      <c r="BP19" s="723"/>
      <c r="BQ19" s="723"/>
      <c r="BR19" s="723"/>
      <c r="BS19" s="669" t="s">
        <v>176</v>
      </c>
      <c r="BT19" s="664"/>
      <c r="BU19" s="664"/>
      <c r="BV19" s="664"/>
      <c r="BW19" s="664"/>
      <c r="BX19" s="664"/>
      <c r="BY19" s="664"/>
      <c r="BZ19" s="664"/>
      <c r="CA19" s="664"/>
      <c r="CB19" s="704"/>
      <c r="CD19" s="705" t="s">
        <v>276</v>
      </c>
      <c r="CE19" s="702"/>
      <c r="CF19" s="702"/>
      <c r="CG19" s="702"/>
      <c r="CH19" s="702"/>
      <c r="CI19" s="702"/>
      <c r="CJ19" s="702"/>
      <c r="CK19" s="702"/>
      <c r="CL19" s="702"/>
      <c r="CM19" s="702"/>
      <c r="CN19" s="702"/>
      <c r="CO19" s="702"/>
      <c r="CP19" s="702"/>
      <c r="CQ19" s="703"/>
      <c r="CR19" s="661" t="s">
        <v>176</v>
      </c>
      <c r="CS19" s="664"/>
      <c r="CT19" s="664"/>
      <c r="CU19" s="664"/>
      <c r="CV19" s="664"/>
      <c r="CW19" s="664"/>
      <c r="CX19" s="664"/>
      <c r="CY19" s="665"/>
      <c r="CZ19" s="723" t="s">
        <v>176</v>
      </c>
      <c r="DA19" s="723"/>
      <c r="DB19" s="723"/>
      <c r="DC19" s="723"/>
      <c r="DD19" s="669" t="s">
        <v>182</v>
      </c>
      <c r="DE19" s="664"/>
      <c r="DF19" s="664"/>
      <c r="DG19" s="664"/>
      <c r="DH19" s="664"/>
      <c r="DI19" s="664"/>
      <c r="DJ19" s="664"/>
      <c r="DK19" s="664"/>
      <c r="DL19" s="664"/>
      <c r="DM19" s="664"/>
      <c r="DN19" s="664"/>
      <c r="DO19" s="664"/>
      <c r="DP19" s="665"/>
      <c r="DQ19" s="669" t="s">
        <v>176</v>
      </c>
      <c r="DR19" s="664"/>
      <c r="DS19" s="664"/>
      <c r="DT19" s="664"/>
      <c r="DU19" s="664"/>
      <c r="DV19" s="664"/>
      <c r="DW19" s="664"/>
      <c r="DX19" s="664"/>
      <c r="DY19" s="664"/>
      <c r="DZ19" s="664"/>
      <c r="EA19" s="664"/>
      <c r="EB19" s="664"/>
      <c r="EC19" s="704"/>
    </row>
    <row r="20" spans="2:133" ht="11.25" customHeight="1" x14ac:dyDescent="0.2">
      <c r="B20" s="658" t="s">
        <v>277</v>
      </c>
      <c r="C20" s="659"/>
      <c r="D20" s="659"/>
      <c r="E20" s="659"/>
      <c r="F20" s="659"/>
      <c r="G20" s="659"/>
      <c r="H20" s="659"/>
      <c r="I20" s="659"/>
      <c r="J20" s="659"/>
      <c r="K20" s="659"/>
      <c r="L20" s="659"/>
      <c r="M20" s="659"/>
      <c r="N20" s="659"/>
      <c r="O20" s="659"/>
      <c r="P20" s="659"/>
      <c r="Q20" s="660"/>
      <c r="R20" s="661">
        <v>118974</v>
      </c>
      <c r="S20" s="664"/>
      <c r="T20" s="664"/>
      <c r="U20" s="664"/>
      <c r="V20" s="664"/>
      <c r="W20" s="664"/>
      <c r="X20" s="664"/>
      <c r="Y20" s="665"/>
      <c r="Z20" s="723">
        <v>4.5</v>
      </c>
      <c r="AA20" s="723"/>
      <c r="AB20" s="723"/>
      <c r="AC20" s="723"/>
      <c r="AD20" s="724" t="s">
        <v>182</v>
      </c>
      <c r="AE20" s="724"/>
      <c r="AF20" s="724"/>
      <c r="AG20" s="724"/>
      <c r="AH20" s="724"/>
      <c r="AI20" s="724"/>
      <c r="AJ20" s="724"/>
      <c r="AK20" s="724"/>
      <c r="AL20" s="666" t="s">
        <v>176</v>
      </c>
      <c r="AM20" s="667"/>
      <c r="AN20" s="667"/>
      <c r="AO20" s="725"/>
      <c r="AP20" s="658" t="s">
        <v>278</v>
      </c>
      <c r="AQ20" s="659"/>
      <c r="AR20" s="659"/>
      <c r="AS20" s="659"/>
      <c r="AT20" s="659"/>
      <c r="AU20" s="659"/>
      <c r="AV20" s="659"/>
      <c r="AW20" s="659"/>
      <c r="AX20" s="659"/>
      <c r="AY20" s="659"/>
      <c r="AZ20" s="659"/>
      <c r="BA20" s="659"/>
      <c r="BB20" s="659"/>
      <c r="BC20" s="659"/>
      <c r="BD20" s="659"/>
      <c r="BE20" s="659"/>
      <c r="BF20" s="660"/>
      <c r="BG20" s="661">
        <v>4623</v>
      </c>
      <c r="BH20" s="664"/>
      <c r="BI20" s="664"/>
      <c r="BJ20" s="664"/>
      <c r="BK20" s="664"/>
      <c r="BL20" s="664"/>
      <c r="BM20" s="664"/>
      <c r="BN20" s="665"/>
      <c r="BO20" s="723">
        <v>1.5</v>
      </c>
      <c r="BP20" s="723"/>
      <c r="BQ20" s="723"/>
      <c r="BR20" s="723"/>
      <c r="BS20" s="669" t="s">
        <v>249</v>
      </c>
      <c r="BT20" s="664"/>
      <c r="BU20" s="664"/>
      <c r="BV20" s="664"/>
      <c r="BW20" s="664"/>
      <c r="BX20" s="664"/>
      <c r="BY20" s="664"/>
      <c r="BZ20" s="664"/>
      <c r="CA20" s="664"/>
      <c r="CB20" s="704"/>
      <c r="CD20" s="705" t="s">
        <v>279</v>
      </c>
      <c r="CE20" s="702"/>
      <c r="CF20" s="702"/>
      <c r="CG20" s="702"/>
      <c r="CH20" s="702"/>
      <c r="CI20" s="702"/>
      <c r="CJ20" s="702"/>
      <c r="CK20" s="702"/>
      <c r="CL20" s="702"/>
      <c r="CM20" s="702"/>
      <c r="CN20" s="702"/>
      <c r="CO20" s="702"/>
      <c r="CP20" s="702"/>
      <c r="CQ20" s="703"/>
      <c r="CR20" s="661">
        <v>2540633</v>
      </c>
      <c r="CS20" s="664"/>
      <c r="CT20" s="664"/>
      <c r="CU20" s="664"/>
      <c r="CV20" s="664"/>
      <c r="CW20" s="664"/>
      <c r="CX20" s="664"/>
      <c r="CY20" s="665"/>
      <c r="CZ20" s="723">
        <v>100</v>
      </c>
      <c r="DA20" s="723"/>
      <c r="DB20" s="723"/>
      <c r="DC20" s="723"/>
      <c r="DD20" s="669">
        <v>282345</v>
      </c>
      <c r="DE20" s="664"/>
      <c r="DF20" s="664"/>
      <c r="DG20" s="664"/>
      <c r="DH20" s="664"/>
      <c r="DI20" s="664"/>
      <c r="DJ20" s="664"/>
      <c r="DK20" s="664"/>
      <c r="DL20" s="664"/>
      <c r="DM20" s="664"/>
      <c r="DN20" s="664"/>
      <c r="DO20" s="664"/>
      <c r="DP20" s="665"/>
      <c r="DQ20" s="669">
        <v>1797577</v>
      </c>
      <c r="DR20" s="664"/>
      <c r="DS20" s="664"/>
      <c r="DT20" s="664"/>
      <c r="DU20" s="664"/>
      <c r="DV20" s="664"/>
      <c r="DW20" s="664"/>
      <c r="DX20" s="664"/>
      <c r="DY20" s="664"/>
      <c r="DZ20" s="664"/>
      <c r="EA20" s="664"/>
      <c r="EB20" s="664"/>
      <c r="EC20" s="704"/>
    </row>
    <row r="21" spans="2:133" ht="11.25" customHeight="1" x14ac:dyDescent="0.2">
      <c r="B21" s="658" t="s">
        <v>280</v>
      </c>
      <c r="C21" s="659"/>
      <c r="D21" s="659"/>
      <c r="E21" s="659"/>
      <c r="F21" s="659"/>
      <c r="G21" s="659"/>
      <c r="H21" s="659"/>
      <c r="I21" s="659"/>
      <c r="J21" s="659"/>
      <c r="K21" s="659"/>
      <c r="L21" s="659"/>
      <c r="M21" s="659"/>
      <c r="N21" s="659"/>
      <c r="O21" s="659"/>
      <c r="P21" s="659"/>
      <c r="Q21" s="660"/>
      <c r="R21" s="661" t="s">
        <v>249</v>
      </c>
      <c r="S21" s="664"/>
      <c r="T21" s="664"/>
      <c r="U21" s="664"/>
      <c r="V21" s="664"/>
      <c r="W21" s="664"/>
      <c r="X21" s="664"/>
      <c r="Y21" s="665"/>
      <c r="Z21" s="723" t="s">
        <v>176</v>
      </c>
      <c r="AA21" s="723"/>
      <c r="AB21" s="723"/>
      <c r="AC21" s="723"/>
      <c r="AD21" s="724" t="s">
        <v>176</v>
      </c>
      <c r="AE21" s="724"/>
      <c r="AF21" s="724"/>
      <c r="AG21" s="724"/>
      <c r="AH21" s="724"/>
      <c r="AI21" s="724"/>
      <c r="AJ21" s="724"/>
      <c r="AK21" s="724"/>
      <c r="AL21" s="666" t="s">
        <v>176</v>
      </c>
      <c r="AM21" s="667"/>
      <c r="AN21" s="667"/>
      <c r="AO21" s="725"/>
      <c r="AP21" s="769" t="s">
        <v>281</v>
      </c>
      <c r="AQ21" s="776"/>
      <c r="AR21" s="776"/>
      <c r="AS21" s="776"/>
      <c r="AT21" s="776"/>
      <c r="AU21" s="776"/>
      <c r="AV21" s="776"/>
      <c r="AW21" s="776"/>
      <c r="AX21" s="776"/>
      <c r="AY21" s="776"/>
      <c r="AZ21" s="776"/>
      <c r="BA21" s="776"/>
      <c r="BB21" s="776"/>
      <c r="BC21" s="776"/>
      <c r="BD21" s="776"/>
      <c r="BE21" s="776"/>
      <c r="BF21" s="771"/>
      <c r="BG21" s="661">
        <v>4623</v>
      </c>
      <c r="BH21" s="664"/>
      <c r="BI21" s="664"/>
      <c r="BJ21" s="664"/>
      <c r="BK21" s="664"/>
      <c r="BL21" s="664"/>
      <c r="BM21" s="664"/>
      <c r="BN21" s="665"/>
      <c r="BO21" s="723">
        <v>1.5</v>
      </c>
      <c r="BP21" s="723"/>
      <c r="BQ21" s="723"/>
      <c r="BR21" s="723"/>
      <c r="BS21" s="669" t="s">
        <v>176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282</v>
      </c>
      <c r="C22" s="659"/>
      <c r="D22" s="659"/>
      <c r="E22" s="659"/>
      <c r="F22" s="659"/>
      <c r="G22" s="659"/>
      <c r="H22" s="659"/>
      <c r="I22" s="659"/>
      <c r="J22" s="659"/>
      <c r="K22" s="659"/>
      <c r="L22" s="659"/>
      <c r="M22" s="659"/>
      <c r="N22" s="659"/>
      <c r="O22" s="659"/>
      <c r="P22" s="659"/>
      <c r="Q22" s="660"/>
      <c r="R22" s="661">
        <v>1634064</v>
      </c>
      <c r="S22" s="664"/>
      <c r="T22" s="664"/>
      <c r="U22" s="664"/>
      <c r="V22" s="664"/>
      <c r="W22" s="664"/>
      <c r="X22" s="664"/>
      <c r="Y22" s="665"/>
      <c r="Z22" s="723">
        <v>62.1</v>
      </c>
      <c r="AA22" s="723"/>
      <c r="AB22" s="723"/>
      <c r="AC22" s="723"/>
      <c r="AD22" s="724">
        <v>1515090</v>
      </c>
      <c r="AE22" s="724"/>
      <c r="AF22" s="724"/>
      <c r="AG22" s="724"/>
      <c r="AH22" s="724"/>
      <c r="AI22" s="724"/>
      <c r="AJ22" s="724"/>
      <c r="AK22" s="724"/>
      <c r="AL22" s="666">
        <v>99.7</v>
      </c>
      <c r="AM22" s="667"/>
      <c r="AN22" s="667"/>
      <c r="AO22" s="725"/>
      <c r="AP22" s="769" t="s">
        <v>283</v>
      </c>
      <c r="AQ22" s="776"/>
      <c r="AR22" s="776"/>
      <c r="AS22" s="776"/>
      <c r="AT22" s="776"/>
      <c r="AU22" s="776"/>
      <c r="AV22" s="776"/>
      <c r="AW22" s="776"/>
      <c r="AX22" s="776"/>
      <c r="AY22" s="776"/>
      <c r="AZ22" s="776"/>
      <c r="BA22" s="776"/>
      <c r="BB22" s="776"/>
      <c r="BC22" s="776"/>
      <c r="BD22" s="776"/>
      <c r="BE22" s="776"/>
      <c r="BF22" s="771"/>
      <c r="BG22" s="661" t="s">
        <v>176</v>
      </c>
      <c r="BH22" s="664"/>
      <c r="BI22" s="664"/>
      <c r="BJ22" s="664"/>
      <c r="BK22" s="664"/>
      <c r="BL22" s="664"/>
      <c r="BM22" s="664"/>
      <c r="BN22" s="665"/>
      <c r="BO22" s="723" t="s">
        <v>249</v>
      </c>
      <c r="BP22" s="723"/>
      <c r="BQ22" s="723"/>
      <c r="BR22" s="723"/>
      <c r="BS22" s="669" t="s">
        <v>182</v>
      </c>
      <c r="BT22" s="664"/>
      <c r="BU22" s="664"/>
      <c r="BV22" s="664"/>
      <c r="BW22" s="664"/>
      <c r="BX22" s="664"/>
      <c r="BY22" s="664"/>
      <c r="BZ22" s="664"/>
      <c r="CA22" s="664"/>
      <c r="CB22" s="704"/>
      <c r="CD22" s="778" t="s">
        <v>284</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285</v>
      </c>
      <c r="C23" s="659"/>
      <c r="D23" s="659"/>
      <c r="E23" s="659"/>
      <c r="F23" s="659"/>
      <c r="G23" s="659"/>
      <c r="H23" s="659"/>
      <c r="I23" s="659"/>
      <c r="J23" s="659"/>
      <c r="K23" s="659"/>
      <c r="L23" s="659"/>
      <c r="M23" s="659"/>
      <c r="N23" s="659"/>
      <c r="O23" s="659"/>
      <c r="P23" s="659"/>
      <c r="Q23" s="660"/>
      <c r="R23" s="661" t="s">
        <v>182</v>
      </c>
      <c r="S23" s="664"/>
      <c r="T23" s="664"/>
      <c r="U23" s="664"/>
      <c r="V23" s="664"/>
      <c r="W23" s="664"/>
      <c r="X23" s="664"/>
      <c r="Y23" s="665"/>
      <c r="Z23" s="723" t="s">
        <v>182</v>
      </c>
      <c r="AA23" s="723"/>
      <c r="AB23" s="723"/>
      <c r="AC23" s="723"/>
      <c r="AD23" s="724" t="s">
        <v>176</v>
      </c>
      <c r="AE23" s="724"/>
      <c r="AF23" s="724"/>
      <c r="AG23" s="724"/>
      <c r="AH23" s="724"/>
      <c r="AI23" s="724"/>
      <c r="AJ23" s="724"/>
      <c r="AK23" s="724"/>
      <c r="AL23" s="666" t="s">
        <v>176</v>
      </c>
      <c r="AM23" s="667"/>
      <c r="AN23" s="667"/>
      <c r="AO23" s="725"/>
      <c r="AP23" s="769" t="s">
        <v>286</v>
      </c>
      <c r="AQ23" s="776"/>
      <c r="AR23" s="776"/>
      <c r="AS23" s="776"/>
      <c r="AT23" s="776"/>
      <c r="AU23" s="776"/>
      <c r="AV23" s="776"/>
      <c r="AW23" s="776"/>
      <c r="AX23" s="776"/>
      <c r="AY23" s="776"/>
      <c r="AZ23" s="776"/>
      <c r="BA23" s="776"/>
      <c r="BB23" s="776"/>
      <c r="BC23" s="776"/>
      <c r="BD23" s="776"/>
      <c r="BE23" s="776"/>
      <c r="BF23" s="771"/>
      <c r="BG23" s="661" t="s">
        <v>182</v>
      </c>
      <c r="BH23" s="664"/>
      <c r="BI23" s="664"/>
      <c r="BJ23" s="664"/>
      <c r="BK23" s="664"/>
      <c r="BL23" s="664"/>
      <c r="BM23" s="664"/>
      <c r="BN23" s="665"/>
      <c r="BO23" s="723" t="s">
        <v>176</v>
      </c>
      <c r="BP23" s="723"/>
      <c r="BQ23" s="723"/>
      <c r="BR23" s="723"/>
      <c r="BS23" s="669" t="s">
        <v>176</v>
      </c>
      <c r="BT23" s="664"/>
      <c r="BU23" s="664"/>
      <c r="BV23" s="664"/>
      <c r="BW23" s="664"/>
      <c r="BX23" s="664"/>
      <c r="BY23" s="664"/>
      <c r="BZ23" s="664"/>
      <c r="CA23" s="664"/>
      <c r="CB23" s="704"/>
      <c r="CD23" s="778" t="s">
        <v>225</v>
      </c>
      <c r="CE23" s="779"/>
      <c r="CF23" s="779"/>
      <c r="CG23" s="779"/>
      <c r="CH23" s="779"/>
      <c r="CI23" s="779"/>
      <c r="CJ23" s="779"/>
      <c r="CK23" s="779"/>
      <c r="CL23" s="779"/>
      <c r="CM23" s="779"/>
      <c r="CN23" s="779"/>
      <c r="CO23" s="779"/>
      <c r="CP23" s="779"/>
      <c r="CQ23" s="780"/>
      <c r="CR23" s="778" t="s">
        <v>287</v>
      </c>
      <c r="CS23" s="779"/>
      <c r="CT23" s="779"/>
      <c r="CU23" s="779"/>
      <c r="CV23" s="779"/>
      <c r="CW23" s="779"/>
      <c r="CX23" s="779"/>
      <c r="CY23" s="780"/>
      <c r="CZ23" s="778" t="s">
        <v>288</v>
      </c>
      <c r="DA23" s="779"/>
      <c r="DB23" s="779"/>
      <c r="DC23" s="780"/>
      <c r="DD23" s="778" t="s">
        <v>289</v>
      </c>
      <c r="DE23" s="779"/>
      <c r="DF23" s="779"/>
      <c r="DG23" s="779"/>
      <c r="DH23" s="779"/>
      <c r="DI23" s="779"/>
      <c r="DJ23" s="779"/>
      <c r="DK23" s="780"/>
      <c r="DL23" s="787" t="s">
        <v>290</v>
      </c>
      <c r="DM23" s="788"/>
      <c r="DN23" s="788"/>
      <c r="DO23" s="788"/>
      <c r="DP23" s="788"/>
      <c r="DQ23" s="788"/>
      <c r="DR23" s="788"/>
      <c r="DS23" s="788"/>
      <c r="DT23" s="788"/>
      <c r="DU23" s="788"/>
      <c r="DV23" s="789"/>
      <c r="DW23" s="778" t="s">
        <v>291</v>
      </c>
      <c r="DX23" s="779"/>
      <c r="DY23" s="779"/>
      <c r="DZ23" s="779"/>
      <c r="EA23" s="779"/>
      <c r="EB23" s="779"/>
      <c r="EC23" s="780"/>
    </row>
    <row r="24" spans="2:133" ht="11.25" customHeight="1" x14ac:dyDescent="0.2">
      <c r="B24" s="658" t="s">
        <v>292</v>
      </c>
      <c r="C24" s="659"/>
      <c r="D24" s="659"/>
      <c r="E24" s="659"/>
      <c r="F24" s="659"/>
      <c r="G24" s="659"/>
      <c r="H24" s="659"/>
      <c r="I24" s="659"/>
      <c r="J24" s="659"/>
      <c r="K24" s="659"/>
      <c r="L24" s="659"/>
      <c r="M24" s="659"/>
      <c r="N24" s="659"/>
      <c r="O24" s="659"/>
      <c r="P24" s="659"/>
      <c r="Q24" s="660"/>
      <c r="R24" s="661">
        <v>18109</v>
      </c>
      <c r="S24" s="664"/>
      <c r="T24" s="664"/>
      <c r="U24" s="664"/>
      <c r="V24" s="664"/>
      <c r="W24" s="664"/>
      <c r="X24" s="664"/>
      <c r="Y24" s="665"/>
      <c r="Z24" s="723">
        <v>0.7</v>
      </c>
      <c r="AA24" s="723"/>
      <c r="AB24" s="723"/>
      <c r="AC24" s="723"/>
      <c r="AD24" s="724" t="s">
        <v>176</v>
      </c>
      <c r="AE24" s="724"/>
      <c r="AF24" s="724"/>
      <c r="AG24" s="724"/>
      <c r="AH24" s="724"/>
      <c r="AI24" s="724"/>
      <c r="AJ24" s="724"/>
      <c r="AK24" s="724"/>
      <c r="AL24" s="666" t="s">
        <v>182</v>
      </c>
      <c r="AM24" s="667"/>
      <c r="AN24" s="667"/>
      <c r="AO24" s="725"/>
      <c r="AP24" s="769" t="s">
        <v>293</v>
      </c>
      <c r="AQ24" s="776"/>
      <c r="AR24" s="776"/>
      <c r="AS24" s="776"/>
      <c r="AT24" s="776"/>
      <c r="AU24" s="776"/>
      <c r="AV24" s="776"/>
      <c r="AW24" s="776"/>
      <c r="AX24" s="776"/>
      <c r="AY24" s="776"/>
      <c r="AZ24" s="776"/>
      <c r="BA24" s="776"/>
      <c r="BB24" s="776"/>
      <c r="BC24" s="776"/>
      <c r="BD24" s="776"/>
      <c r="BE24" s="776"/>
      <c r="BF24" s="771"/>
      <c r="BG24" s="661" t="s">
        <v>176</v>
      </c>
      <c r="BH24" s="664"/>
      <c r="BI24" s="664"/>
      <c r="BJ24" s="664"/>
      <c r="BK24" s="664"/>
      <c r="BL24" s="664"/>
      <c r="BM24" s="664"/>
      <c r="BN24" s="665"/>
      <c r="BO24" s="723" t="s">
        <v>176</v>
      </c>
      <c r="BP24" s="723"/>
      <c r="BQ24" s="723"/>
      <c r="BR24" s="723"/>
      <c r="BS24" s="669" t="s">
        <v>182</v>
      </c>
      <c r="BT24" s="664"/>
      <c r="BU24" s="664"/>
      <c r="BV24" s="664"/>
      <c r="BW24" s="664"/>
      <c r="BX24" s="664"/>
      <c r="BY24" s="664"/>
      <c r="BZ24" s="664"/>
      <c r="CA24" s="664"/>
      <c r="CB24" s="704"/>
      <c r="CD24" s="732" t="s">
        <v>294</v>
      </c>
      <c r="CE24" s="733"/>
      <c r="CF24" s="733"/>
      <c r="CG24" s="733"/>
      <c r="CH24" s="733"/>
      <c r="CI24" s="733"/>
      <c r="CJ24" s="733"/>
      <c r="CK24" s="733"/>
      <c r="CL24" s="733"/>
      <c r="CM24" s="733"/>
      <c r="CN24" s="733"/>
      <c r="CO24" s="733"/>
      <c r="CP24" s="733"/>
      <c r="CQ24" s="734"/>
      <c r="CR24" s="726">
        <v>754805</v>
      </c>
      <c r="CS24" s="727"/>
      <c r="CT24" s="727"/>
      <c r="CU24" s="727"/>
      <c r="CV24" s="727"/>
      <c r="CW24" s="727"/>
      <c r="CX24" s="727"/>
      <c r="CY24" s="773"/>
      <c r="CZ24" s="774">
        <v>29.7</v>
      </c>
      <c r="DA24" s="743"/>
      <c r="DB24" s="743"/>
      <c r="DC24" s="777"/>
      <c r="DD24" s="772">
        <v>614887</v>
      </c>
      <c r="DE24" s="727"/>
      <c r="DF24" s="727"/>
      <c r="DG24" s="727"/>
      <c r="DH24" s="727"/>
      <c r="DI24" s="727"/>
      <c r="DJ24" s="727"/>
      <c r="DK24" s="773"/>
      <c r="DL24" s="772">
        <v>588929</v>
      </c>
      <c r="DM24" s="727"/>
      <c r="DN24" s="727"/>
      <c r="DO24" s="727"/>
      <c r="DP24" s="727"/>
      <c r="DQ24" s="727"/>
      <c r="DR24" s="727"/>
      <c r="DS24" s="727"/>
      <c r="DT24" s="727"/>
      <c r="DU24" s="727"/>
      <c r="DV24" s="773"/>
      <c r="DW24" s="774">
        <v>37.200000000000003</v>
      </c>
      <c r="DX24" s="743"/>
      <c r="DY24" s="743"/>
      <c r="DZ24" s="743"/>
      <c r="EA24" s="743"/>
      <c r="EB24" s="743"/>
      <c r="EC24" s="775"/>
    </row>
    <row r="25" spans="2:133" ht="11.25" customHeight="1" x14ac:dyDescent="0.2">
      <c r="B25" s="658" t="s">
        <v>295</v>
      </c>
      <c r="C25" s="659"/>
      <c r="D25" s="659"/>
      <c r="E25" s="659"/>
      <c r="F25" s="659"/>
      <c r="G25" s="659"/>
      <c r="H25" s="659"/>
      <c r="I25" s="659"/>
      <c r="J25" s="659"/>
      <c r="K25" s="659"/>
      <c r="L25" s="659"/>
      <c r="M25" s="659"/>
      <c r="N25" s="659"/>
      <c r="O25" s="659"/>
      <c r="P25" s="659"/>
      <c r="Q25" s="660"/>
      <c r="R25" s="661">
        <v>99822</v>
      </c>
      <c r="S25" s="664"/>
      <c r="T25" s="664"/>
      <c r="U25" s="664"/>
      <c r="V25" s="664"/>
      <c r="W25" s="664"/>
      <c r="X25" s="664"/>
      <c r="Y25" s="665"/>
      <c r="Z25" s="723">
        <v>3.8</v>
      </c>
      <c r="AA25" s="723"/>
      <c r="AB25" s="723"/>
      <c r="AC25" s="723"/>
      <c r="AD25" s="724">
        <v>3739</v>
      </c>
      <c r="AE25" s="724"/>
      <c r="AF25" s="724"/>
      <c r="AG25" s="724"/>
      <c r="AH25" s="724"/>
      <c r="AI25" s="724"/>
      <c r="AJ25" s="724"/>
      <c r="AK25" s="724"/>
      <c r="AL25" s="666">
        <v>0.2</v>
      </c>
      <c r="AM25" s="667"/>
      <c r="AN25" s="667"/>
      <c r="AO25" s="725"/>
      <c r="AP25" s="769" t="s">
        <v>296</v>
      </c>
      <c r="AQ25" s="776"/>
      <c r="AR25" s="776"/>
      <c r="AS25" s="776"/>
      <c r="AT25" s="776"/>
      <c r="AU25" s="776"/>
      <c r="AV25" s="776"/>
      <c r="AW25" s="776"/>
      <c r="AX25" s="776"/>
      <c r="AY25" s="776"/>
      <c r="AZ25" s="776"/>
      <c r="BA25" s="776"/>
      <c r="BB25" s="776"/>
      <c r="BC25" s="776"/>
      <c r="BD25" s="776"/>
      <c r="BE25" s="776"/>
      <c r="BF25" s="771"/>
      <c r="BG25" s="661" t="s">
        <v>176</v>
      </c>
      <c r="BH25" s="664"/>
      <c r="BI25" s="664"/>
      <c r="BJ25" s="664"/>
      <c r="BK25" s="664"/>
      <c r="BL25" s="664"/>
      <c r="BM25" s="664"/>
      <c r="BN25" s="665"/>
      <c r="BO25" s="723" t="s">
        <v>176</v>
      </c>
      <c r="BP25" s="723"/>
      <c r="BQ25" s="723"/>
      <c r="BR25" s="723"/>
      <c r="BS25" s="669" t="s">
        <v>182</v>
      </c>
      <c r="BT25" s="664"/>
      <c r="BU25" s="664"/>
      <c r="BV25" s="664"/>
      <c r="BW25" s="664"/>
      <c r="BX25" s="664"/>
      <c r="BY25" s="664"/>
      <c r="BZ25" s="664"/>
      <c r="CA25" s="664"/>
      <c r="CB25" s="704"/>
      <c r="CD25" s="705" t="s">
        <v>297</v>
      </c>
      <c r="CE25" s="702"/>
      <c r="CF25" s="702"/>
      <c r="CG25" s="702"/>
      <c r="CH25" s="702"/>
      <c r="CI25" s="702"/>
      <c r="CJ25" s="702"/>
      <c r="CK25" s="702"/>
      <c r="CL25" s="702"/>
      <c r="CM25" s="702"/>
      <c r="CN25" s="702"/>
      <c r="CO25" s="702"/>
      <c r="CP25" s="702"/>
      <c r="CQ25" s="703"/>
      <c r="CR25" s="661">
        <v>404160</v>
      </c>
      <c r="CS25" s="662"/>
      <c r="CT25" s="662"/>
      <c r="CU25" s="662"/>
      <c r="CV25" s="662"/>
      <c r="CW25" s="662"/>
      <c r="CX25" s="662"/>
      <c r="CY25" s="663"/>
      <c r="CZ25" s="666">
        <v>15.9</v>
      </c>
      <c r="DA25" s="695"/>
      <c r="DB25" s="695"/>
      <c r="DC25" s="696"/>
      <c r="DD25" s="669">
        <v>349193</v>
      </c>
      <c r="DE25" s="662"/>
      <c r="DF25" s="662"/>
      <c r="DG25" s="662"/>
      <c r="DH25" s="662"/>
      <c r="DI25" s="662"/>
      <c r="DJ25" s="662"/>
      <c r="DK25" s="663"/>
      <c r="DL25" s="669">
        <v>343841</v>
      </c>
      <c r="DM25" s="662"/>
      <c r="DN25" s="662"/>
      <c r="DO25" s="662"/>
      <c r="DP25" s="662"/>
      <c r="DQ25" s="662"/>
      <c r="DR25" s="662"/>
      <c r="DS25" s="662"/>
      <c r="DT25" s="662"/>
      <c r="DU25" s="662"/>
      <c r="DV25" s="663"/>
      <c r="DW25" s="666">
        <v>21.7</v>
      </c>
      <c r="DX25" s="695"/>
      <c r="DY25" s="695"/>
      <c r="DZ25" s="695"/>
      <c r="EA25" s="695"/>
      <c r="EB25" s="695"/>
      <c r="EC25" s="697"/>
    </row>
    <row r="26" spans="2:133" ht="11.25" customHeight="1" x14ac:dyDescent="0.2">
      <c r="B26" s="658" t="s">
        <v>298</v>
      </c>
      <c r="C26" s="659"/>
      <c r="D26" s="659"/>
      <c r="E26" s="659"/>
      <c r="F26" s="659"/>
      <c r="G26" s="659"/>
      <c r="H26" s="659"/>
      <c r="I26" s="659"/>
      <c r="J26" s="659"/>
      <c r="K26" s="659"/>
      <c r="L26" s="659"/>
      <c r="M26" s="659"/>
      <c r="N26" s="659"/>
      <c r="O26" s="659"/>
      <c r="P26" s="659"/>
      <c r="Q26" s="660"/>
      <c r="R26" s="661">
        <v>10499</v>
      </c>
      <c r="S26" s="664"/>
      <c r="T26" s="664"/>
      <c r="U26" s="664"/>
      <c r="V26" s="664"/>
      <c r="W26" s="664"/>
      <c r="X26" s="664"/>
      <c r="Y26" s="665"/>
      <c r="Z26" s="723">
        <v>0.4</v>
      </c>
      <c r="AA26" s="723"/>
      <c r="AB26" s="723"/>
      <c r="AC26" s="723"/>
      <c r="AD26" s="724" t="s">
        <v>182</v>
      </c>
      <c r="AE26" s="724"/>
      <c r="AF26" s="724"/>
      <c r="AG26" s="724"/>
      <c r="AH26" s="724"/>
      <c r="AI26" s="724"/>
      <c r="AJ26" s="724"/>
      <c r="AK26" s="724"/>
      <c r="AL26" s="666" t="s">
        <v>182</v>
      </c>
      <c r="AM26" s="667"/>
      <c r="AN26" s="667"/>
      <c r="AO26" s="725"/>
      <c r="AP26" s="769" t="s">
        <v>299</v>
      </c>
      <c r="AQ26" s="770"/>
      <c r="AR26" s="770"/>
      <c r="AS26" s="770"/>
      <c r="AT26" s="770"/>
      <c r="AU26" s="770"/>
      <c r="AV26" s="770"/>
      <c r="AW26" s="770"/>
      <c r="AX26" s="770"/>
      <c r="AY26" s="770"/>
      <c r="AZ26" s="770"/>
      <c r="BA26" s="770"/>
      <c r="BB26" s="770"/>
      <c r="BC26" s="770"/>
      <c r="BD26" s="770"/>
      <c r="BE26" s="770"/>
      <c r="BF26" s="771"/>
      <c r="BG26" s="661" t="s">
        <v>182</v>
      </c>
      <c r="BH26" s="664"/>
      <c r="BI26" s="664"/>
      <c r="BJ26" s="664"/>
      <c r="BK26" s="664"/>
      <c r="BL26" s="664"/>
      <c r="BM26" s="664"/>
      <c r="BN26" s="665"/>
      <c r="BO26" s="723" t="s">
        <v>176</v>
      </c>
      <c r="BP26" s="723"/>
      <c r="BQ26" s="723"/>
      <c r="BR26" s="723"/>
      <c r="BS26" s="669" t="s">
        <v>176</v>
      </c>
      <c r="BT26" s="664"/>
      <c r="BU26" s="664"/>
      <c r="BV26" s="664"/>
      <c r="BW26" s="664"/>
      <c r="BX26" s="664"/>
      <c r="BY26" s="664"/>
      <c r="BZ26" s="664"/>
      <c r="CA26" s="664"/>
      <c r="CB26" s="704"/>
      <c r="CD26" s="705" t="s">
        <v>300</v>
      </c>
      <c r="CE26" s="702"/>
      <c r="CF26" s="702"/>
      <c r="CG26" s="702"/>
      <c r="CH26" s="702"/>
      <c r="CI26" s="702"/>
      <c r="CJ26" s="702"/>
      <c r="CK26" s="702"/>
      <c r="CL26" s="702"/>
      <c r="CM26" s="702"/>
      <c r="CN26" s="702"/>
      <c r="CO26" s="702"/>
      <c r="CP26" s="702"/>
      <c r="CQ26" s="703"/>
      <c r="CR26" s="661">
        <v>247197</v>
      </c>
      <c r="CS26" s="664"/>
      <c r="CT26" s="664"/>
      <c r="CU26" s="664"/>
      <c r="CV26" s="664"/>
      <c r="CW26" s="664"/>
      <c r="CX26" s="664"/>
      <c r="CY26" s="665"/>
      <c r="CZ26" s="666">
        <v>9.6999999999999993</v>
      </c>
      <c r="DA26" s="695"/>
      <c r="DB26" s="695"/>
      <c r="DC26" s="696"/>
      <c r="DD26" s="669">
        <v>194297</v>
      </c>
      <c r="DE26" s="664"/>
      <c r="DF26" s="664"/>
      <c r="DG26" s="664"/>
      <c r="DH26" s="664"/>
      <c r="DI26" s="664"/>
      <c r="DJ26" s="664"/>
      <c r="DK26" s="665"/>
      <c r="DL26" s="669" t="s">
        <v>176</v>
      </c>
      <c r="DM26" s="664"/>
      <c r="DN26" s="664"/>
      <c r="DO26" s="664"/>
      <c r="DP26" s="664"/>
      <c r="DQ26" s="664"/>
      <c r="DR26" s="664"/>
      <c r="DS26" s="664"/>
      <c r="DT26" s="664"/>
      <c r="DU26" s="664"/>
      <c r="DV26" s="665"/>
      <c r="DW26" s="666" t="s">
        <v>176</v>
      </c>
      <c r="DX26" s="695"/>
      <c r="DY26" s="695"/>
      <c r="DZ26" s="695"/>
      <c r="EA26" s="695"/>
      <c r="EB26" s="695"/>
      <c r="EC26" s="697"/>
    </row>
    <row r="27" spans="2:133" ht="11.25" customHeight="1" x14ac:dyDescent="0.2">
      <c r="B27" s="658" t="s">
        <v>301</v>
      </c>
      <c r="C27" s="659"/>
      <c r="D27" s="659"/>
      <c r="E27" s="659"/>
      <c r="F27" s="659"/>
      <c r="G27" s="659"/>
      <c r="H27" s="659"/>
      <c r="I27" s="659"/>
      <c r="J27" s="659"/>
      <c r="K27" s="659"/>
      <c r="L27" s="659"/>
      <c r="M27" s="659"/>
      <c r="N27" s="659"/>
      <c r="O27" s="659"/>
      <c r="P27" s="659"/>
      <c r="Q27" s="660"/>
      <c r="R27" s="661">
        <v>187096</v>
      </c>
      <c r="S27" s="664"/>
      <c r="T27" s="664"/>
      <c r="U27" s="664"/>
      <c r="V27" s="664"/>
      <c r="W27" s="664"/>
      <c r="X27" s="664"/>
      <c r="Y27" s="665"/>
      <c r="Z27" s="723">
        <v>7.1</v>
      </c>
      <c r="AA27" s="723"/>
      <c r="AB27" s="723"/>
      <c r="AC27" s="723"/>
      <c r="AD27" s="724" t="s">
        <v>176</v>
      </c>
      <c r="AE27" s="724"/>
      <c r="AF27" s="724"/>
      <c r="AG27" s="724"/>
      <c r="AH27" s="724"/>
      <c r="AI27" s="724"/>
      <c r="AJ27" s="724"/>
      <c r="AK27" s="724"/>
      <c r="AL27" s="666" t="s">
        <v>182</v>
      </c>
      <c r="AM27" s="667"/>
      <c r="AN27" s="667"/>
      <c r="AO27" s="725"/>
      <c r="AP27" s="658" t="s">
        <v>302</v>
      </c>
      <c r="AQ27" s="659"/>
      <c r="AR27" s="659"/>
      <c r="AS27" s="659"/>
      <c r="AT27" s="659"/>
      <c r="AU27" s="659"/>
      <c r="AV27" s="659"/>
      <c r="AW27" s="659"/>
      <c r="AX27" s="659"/>
      <c r="AY27" s="659"/>
      <c r="AZ27" s="659"/>
      <c r="BA27" s="659"/>
      <c r="BB27" s="659"/>
      <c r="BC27" s="659"/>
      <c r="BD27" s="659"/>
      <c r="BE27" s="659"/>
      <c r="BF27" s="660"/>
      <c r="BG27" s="661">
        <v>309363</v>
      </c>
      <c r="BH27" s="664"/>
      <c r="BI27" s="664"/>
      <c r="BJ27" s="664"/>
      <c r="BK27" s="664"/>
      <c r="BL27" s="664"/>
      <c r="BM27" s="664"/>
      <c r="BN27" s="665"/>
      <c r="BO27" s="723">
        <v>100</v>
      </c>
      <c r="BP27" s="723"/>
      <c r="BQ27" s="723"/>
      <c r="BR27" s="723"/>
      <c r="BS27" s="669">
        <v>2441</v>
      </c>
      <c r="BT27" s="664"/>
      <c r="BU27" s="664"/>
      <c r="BV27" s="664"/>
      <c r="BW27" s="664"/>
      <c r="BX27" s="664"/>
      <c r="BY27" s="664"/>
      <c r="BZ27" s="664"/>
      <c r="CA27" s="664"/>
      <c r="CB27" s="704"/>
      <c r="CD27" s="705" t="s">
        <v>303</v>
      </c>
      <c r="CE27" s="702"/>
      <c r="CF27" s="702"/>
      <c r="CG27" s="702"/>
      <c r="CH27" s="702"/>
      <c r="CI27" s="702"/>
      <c r="CJ27" s="702"/>
      <c r="CK27" s="702"/>
      <c r="CL27" s="702"/>
      <c r="CM27" s="702"/>
      <c r="CN27" s="702"/>
      <c r="CO27" s="702"/>
      <c r="CP27" s="702"/>
      <c r="CQ27" s="703"/>
      <c r="CR27" s="661">
        <v>124961</v>
      </c>
      <c r="CS27" s="662"/>
      <c r="CT27" s="662"/>
      <c r="CU27" s="662"/>
      <c r="CV27" s="662"/>
      <c r="CW27" s="662"/>
      <c r="CX27" s="662"/>
      <c r="CY27" s="663"/>
      <c r="CZ27" s="666">
        <v>4.9000000000000004</v>
      </c>
      <c r="DA27" s="695"/>
      <c r="DB27" s="695"/>
      <c r="DC27" s="696"/>
      <c r="DD27" s="669">
        <v>40010</v>
      </c>
      <c r="DE27" s="662"/>
      <c r="DF27" s="662"/>
      <c r="DG27" s="662"/>
      <c r="DH27" s="662"/>
      <c r="DI27" s="662"/>
      <c r="DJ27" s="662"/>
      <c r="DK27" s="663"/>
      <c r="DL27" s="669">
        <v>40010</v>
      </c>
      <c r="DM27" s="662"/>
      <c r="DN27" s="662"/>
      <c r="DO27" s="662"/>
      <c r="DP27" s="662"/>
      <c r="DQ27" s="662"/>
      <c r="DR27" s="662"/>
      <c r="DS27" s="662"/>
      <c r="DT27" s="662"/>
      <c r="DU27" s="662"/>
      <c r="DV27" s="663"/>
      <c r="DW27" s="666">
        <v>2.5</v>
      </c>
      <c r="DX27" s="695"/>
      <c r="DY27" s="695"/>
      <c r="DZ27" s="695"/>
      <c r="EA27" s="695"/>
      <c r="EB27" s="695"/>
      <c r="EC27" s="697"/>
    </row>
    <row r="28" spans="2:133" ht="11.25" customHeight="1" x14ac:dyDescent="0.2">
      <c r="B28" s="766" t="s">
        <v>304</v>
      </c>
      <c r="C28" s="767"/>
      <c r="D28" s="767"/>
      <c r="E28" s="767"/>
      <c r="F28" s="767"/>
      <c r="G28" s="767"/>
      <c r="H28" s="767"/>
      <c r="I28" s="767"/>
      <c r="J28" s="767"/>
      <c r="K28" s="767"/>
      <c r="L28" s="767"/>
      <c r="M28" s="767"/>
      <c r="N28" s="767"/>
      <c r="O28" s="767"/>
      <c r="P28" s="767"/>
      <c r="Q28" s="768"/>
      <c r="R28" s="661" t="s">
        <v>176</v>
      </c>
      <c r="S28" s="664"/>
      <c r="T28" s="664"/>
      <c r="U28" s="664"/>
      <c r="V28" s="664"/>
      <c r="W28" s="664"/>
      <c r="X28" s="664"/>
      <c r="Y28" s="665"/>
      <c r="Z28" s="723" t="s">
        <v>176</v>
      </c>
      <c r="AA28" s="723"/>
      <c r="AB28" s="723"/>
      <c r="AC28" s="723"/>
      <c r="AD28" s="724" t="s">
        <v>182</v>
      </c>
      <c r="AE28" s="724"/>
      <c r="AF28" s="724"/>
      <c r="AG28" s="724"/>
      <c r="AH28" s="724"/>
      <c r="AI28" s="724"/>
      <c r="AJ28" s="724"/>
      <c r="AK28" s="724"/>
      <c r="AL28" s="666" t="s">
        <v>176</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305</v>
      </c>
      <c r="CE28" s="702"/>
      <c r="CF28" s="702"/>
      <c r="CG28" s="702"/>
      <c r="CH28" s="702"/>
      <c r="CI28" s="702"/>
      <c r="CJ28" s="702"/>
      <c r="CK28" s="702"/>
      <c r="CL28" s="702"/>
      <c r="CM28" s="702"/>
      <c r="CN28" s="702"/>
      <c r="CO28" s="702"/>
      <c r="CP28" s="702"/>
      <c r="CQ28" s="703"/>
      <c r="CR28" s="661">
        <v>225684</v>
      </c>
      <c r="CS28" s="664"/>
      <c r="CT28" s="664"/>
      <c r="CU28" s="664"/>
      <c r="CV28" s="664"/>
      <c r="CW28" s="664"/>
      <c r="CX28" s="664"/>
      <c r="CY28" s="665"/>
      <c r="CZ28" s="666">
        <v>8.9</v>
      </c>
      <c r="DA28" s="695"/>
      <c r="DB28" s="695"/>
      <c r="DC28" s="696"/>
      <c r="DD28" s="669">
        <v>225684</v>
      </c>
      <c r="DE28" s="664"/>
      <c r="DF28" s="664"/>
      <c r="DG28" s="664"/>
      <c r="DH28" s="664"/>
      <c r="DI28" s="664"/>
      <c r="DJ28" s="664"/>
      <c r="DK28" s="665"/>
      <c r="DL28" s="669">
        <v>205078</v>
      </c>
      <c r="DM28" s="664"/>
      <c r="DN28" s="664"/>
      <c r="DO28" s="664"/>
      <c r="DP28" s="664"/>
      <c r="DQ28" s="664"/>
      <c r="DR28" s="664"/>
      <c r="DS28" s="664"/>
      <c r="DT28" s="664"/>
      <c r="DU28" s="664"/>
      <c r="DV28" s="665"/>
      <c r="DW28" s="666">
        <v>13</v>
      </c>
      <c r="DX28" s="695"/>
      <c r="DY28" s="695"/>
      <c r="DZ28" s="695"/>
      <c r="EA28" s="695"/>
      <c r="EB28" s="695"/>
      <c r="EC28" s="697"/>
    </row>
    <row r="29" spans="2:133" ht="11.25" customHeight="1" x14ac:dyDescent="0.2">
      <c r="B29" s="658" t="s">
        <v>306</v>
      </c>
      <c r="C29" s="659"/>
      <c r="D29" s="659"/>
      <c r="E29" s="659"/>
      <c r="F29" s="659"/>
      <c r="G29" s="659"/>
      <c r="H29" s="659"/>
      <c r="I29" s="659"/>
      <c r="J29" s="659"/>
      <c r="K29" s="659"/>
      <c r="L29" s="659"/>
      <c r="M29" s="659"/>
      <c r="N29" s="659"/>
      <c r="O29" s="659"/>
      <c r="P29" s="659"/>
      <c r="Q29" s="660"/>
      <c r="R29" s="661">
        <v>150086</v>
      </c>
      <c r="S29" s="664"/>
      <c r="T29" s="664"/>
      <c r="U29" s="664"/>
      <c r="V29" s="664"/>
      <c r="W29" s="664"/>
      <c r="X29" s="664"/>
      <c r="Y29" s="665"/>
      <c r="Z29" s="723">
        <v>5.7</v>
      </c>
      <c r="AA29" s="723"/>
      <c r="AB29" s="723"/>
      <c r="AC29" s="723"/>
      <c r="AD29" s="724" t="s">
        <v>249</v>
      </c>
      <c r="AE29" s="724"/>
      <c r="AF29" s="724"/>
      <c r="AG29" s="724"/>
      <c r="AH29" s="724"/>
      <c r="AI29" s="724"/>
      <c r="AJ29" s="724"/>
      <c r="AK29" s="724"/>
      <c r="AL29" s="666" t="s">
        <v>176</v>
      </c>
      <c r="AM29" s="667"/>
      <c r="AN29" s="667"/>
      <c r="AO29" s="725"/>
      <c r="AP29" s="735" t="s">
        <v>225</v>
      </c>
      <c r="AQ29" s="736"/>
      <c r="AR29" s="736"/>
      <c r="AS29" s="736"/>
      <c r="AT29" s="736"/>
      <c r="AU29" s="736"/>
      <c r="AV29" s="736"/>
      <c r="AW29" s="736"/>
      <c r="AX29" s="736"/>
      <c r="AY29" s="736"/>
      <c r="AZ29" s="736"/>
      <c r="BA29" s="736"/>
      <c r="BB29" s="736"/>
      <c r="BC29" s="736"/>
      <c r="BD29" s="736"/>
      <c r="BE29" s="736"/>
      <c r="BF29" s="737"/>
      <c r="BG29" s="735" t="s">
        <v>307</v>
      </c>
      <c r="BH29" s="763"/>
      <c r="BI29" s="763"/>
      <c r="BJ29" s="763"/>
      <c r="BK29" s="763"/>
      <c r="BL29" s="763"/>
      <c r="BM29" s="763"/>
      <c r="BN29" s="763"/>
      <c r="BO29" s="763"/>
      <c r="BP29" s="763"/>
      <c r="BQ29" s="764"/>
      <c r="BR29" s="735" t="s">
        <v>308</v>
      </c>
      <c r="BS29" s="763"/>
      <c r="BT29" s="763"/>
      <c r="BU29" s="763"/>
      <c r="BV29" s="763"/>
      <c r="BW29" s="763"/>
      <c r="BX29" s="763"/>
      <c r="BY29" s="763"/>
      <c r="BZ29" s="763"/>
      <c r="CA29" s="763"/>
      <c r="CB29" s="764"/>
      <c r="CD29" s="745" t="s">
        <v>309</v>
      </c>
      <c r="CE29" s="746"/>
      <c r="CF29" s="705" t="s">
        <v>310</v>
      </c>
      <c r="CG29" s="702"/>
      <c r="CH29" s="702"/>
      <c r="CI29" s="702"/>
      <c r="CJ29" s="702"/>
      <c r="CK29" s="702"/>
      <c r="CL29" s="702"/>
      <c r="CM29" s="702"/>
      <c r="CN29" s="702"/>
      <c r="CO29" s="702"/>
      <c r="CP29" s="702"/>
      <c r="CQ29" s="703"/>
      <c r="CR29" s="661">
        <v>225684</v>
      </c>
      <c r="CS29" s="662"/>
      <c r="CT29" s="662"/>
      <c r="CU29" s="662"/>
      <c r="CV29" s="662"/>
      <c r="CW29" s="662"/>
      <c r="CX29" s="662"/>
      <c r="CY29" s="663"/>
      <c r="CZ29" s="666">
        <v>8.9</v>
      </c>
      <c r="DA29" s="695"/>
      <c r="DB29" s="695"/>
      <c r="DC29" s="696"/>
      <c r="DD29" s="669">
        <v>225684</v>
      </c>
      <c r="DE29" s="662"/>
      <c r="DF29" s="662"/>
      <c r="DG29" s="662"/>
      <c r="DH29" s="662"/>
      <c r="DI29" s="662"/>
      <c r="DJ29" s="662"/>
      <c r="DK29" s="663"/>
      <c r="DL29" s="669">
        <v>205078</v>
      </c>
      <c r="DM29" s="662"/>
      <c r="DN29" s="662"/>
      <c r="DO29" s="662"/>
      <c r="DP29" s="662"/>
      <c r="DQ29" s="662"/>
      <c r="DR29" s="662"/>
      <c r="DS29" s="662"/>
      <c r="DT29" s="662"/>
      <c r="DU29" s="662"/>
      <c r="DV29" s="663"/>
      <c r="DW29" s="666">
        <v>13</v>
      </c>
      <c r="DX29" s="695"/>
      <c r="DY29" s="695"/>
      <c r="DZ29" s="695"/>
      <c r="EA29" s="695"/>
      <c r="EB29" s="695"/>
      <c r="EC29" s="697"/>
    </row>
    <row r="30" spans="2:133" ht="11.25" customHeight="1" x14ac:dyDescent="0.2">
      <c r="B30" s="658" t="s">
        <v>311</v>
      </c>
      <c r="C30" s="659"/>
      <c r="D30" s="659"/>
      <c r="E30" s="659"/>
      <c r="F30" s="659"/>
      <c r="G30" s="659"/>
      <c r="H30" s="659"/>
      <c r="I30" s="659"/>
      <c r="J30" s="659"/>
      <c r="K30" s="659"/>
      <c r="L30" s="659"/>
      <c r="M30" s="659"/>
      <c r="N30" s="659"/>
      <c r="O30" s="659"/>
      <c r="P30" s="659"/>
      <c r="Q30" s="660"/>
      <c r="R30" s="661">
        <v>1481</v>
      </c>
      <c r="S30" s="664"/>
      <c r="T30" s="664"/>
      <c r="U30" s="664"/>
      <c r="V30" s="664"/>
      <c r="W30" s="664"/>
      <c r="X30" s="664"/>
      <c r="Y30" s="665"/>
      <c r="Z30" s="723">
        <v>0.1</v>
      </c>
      <c r="AA30" s="723"/>
      <c r="AB30" s="723"/>
      <c r="AC30" s="723"/>
      <c r="AD30" s="724" t="s">
        <v>182</v>
      </c>
      <c r="AE30" s="724"/>
      <c r="AF30" s="724"/>
      <c r="AG30" s="724"/>
      <c r="AH30" s="724"/>
      <c r="AI30" s="724"/>
      <c r="AJ30" s="724"/>
      <c r="AK30" s="724"/>
      <c r="AL30" s="666" t="s">
        <v>176</v>
      </c>
      <c r="AM30" s="667"/>
      <c r="AN30" s="667"/>
      <c r="AO30" s="725"/>
      <c r="AP30" s="751" t="s">
        <v>312</v>
      </c>
      <c r="AQ30" s="752"/>
      <c r="AR30" s="752"/>
      <c r="AS30" s="752"/>
      <c r="AT30" s="757" t="s">
        <v>313</v>
      </c>
      <c r="AU30" s="230"/>
      <c r="AV30" s="230"/>
      <c r="AW30" s="230"/>
      <c r="AX30" s="760" t="s">
        <v>191</v>
      </c>
      <c r="AY30" s="761"/>
      <c r="AZ30" s="761"/>
      <c r="BA30" s="761"/>
      <c r="BB30" s="761"/>
      <c r="BC30" s="761"/>
      <c r="BD30" s="761"/>
      <c r="BE30" s="761"/>
      <c r="BF30" s="762"/>
      <c r="BG30" s="741">
        <v>98.9</v>
      </c>
      <c r="BH30" s="742"/>
      <c r="BI30" s="742"/>
      <c r="BJ30" s="742"/>
      <c r="BK30" s="742"/>
      <c r="BL30" s="742"/>
      <c r="BM30" s="743">
        <v>96.8</v>
      </c>
      <c r="BN30" s="742"/>
      <c r="BO30" s="742"/>
      <c r="BP30" s="742"/>
      <c r="BQ30" s="744"/>
      <c r="BR30" s="741">
        <v>99.1</v>
      </c>
      <c r="BS30" s="742"/>
      <c r="BT30" s="742"/>
      <c r="BU30" s="742"/>
      <c r="BV30" s="742"/>
      <c r="BW30" s="742"/>
      <c r="BX30" s="743">
        <v>96.8</v>
      </c>
      <c r="BY30" s="742"/>
      <c r="BZ30" s="742"/>
      <c r="CA30" s="742"/>
      <c r="CB30" s="744"/>
      <c r="CD30" s="747"/>
      <c r="CE30" s="748"/>
      <c r="CF30" s="705" t="s">
        <v>314</v>
      </c>
      <c r="CG30" s="702"/>
      <c r="CH30" s="702"/>
      <c r="CI30" s="702"/>
      <c r="CJ30" s="702"/>
      <c r="CK30" s="702"/>
      <c r="CL30" s="702"/>
      <c r="CM30" s="702"/>
      <c r="CN30" s="702"/>
      <c r="CO30" s="702"/>
      <c r="CP30" s="702"/>
      <c r="CQ30" s="703"/>
      <c r="CR30" s="661">
        <v>215242</v>
      </c>
      <c r="CS30" s="664"/>
      <c r="CT30" s="664"/>
      <c r="CU30" s="664"/>
      <c r="CV30" s="664"/>
      <c r="CW30" s="664"/>
      <c r="CX30" s="664"/>
      <c r="CY30" s="665"/>
      <c r="CZ30" s="666">
        <v>8.5</v>
      </c>
      <c r="DA30" s="695"/>
      <c r="DB30" s="695"/>
      <c r="DC30" s="696"/>
      <c r="DD30" s="669">
        <v>215242</v>
      </c>
      <c r="DE30" s="664"/>
      <c r="DF30" s="664"/>
      <c r="DG30" s="664"/>
      <c r="DH30" s="664"/>
      <c r="DI30" s="664"/>
      <c r="DJ30" s="664"/>
      <c r="DK30" s="665"/>
      <c r="DL30" s="669">
        <v>194636</v>
      </c>
      <c r="DM30" s="664"/>
      <c r="DN30" s="664"/>
      <c r="DO30" s="664"/>
      <c r="DP30" s="664"/>
      <c r="DQ30" s="664"/>
      <c r="DR30" s="664"/>
      <c r="DS30" s="664"/>
      <c r="DT30" s="664"/>
      <c r="DU30" s="664"/>
      <c r="DV30" s="665"/>
      <c r="DW30" s="666">
        <v>12.3</v>
      </c>
      <c r="DX30" s="695"/>
      <c r="DY30" s="695"/>
      <c r="DZ30" s="695"/>
      <c r="EA30" s="695"/>
      <c r="EB30" s="695"/>
      <c r="EC30" s="697"/>
    </row>
    <row r="31" spans="2:133" ht="11.25" customHeight="1" x14ac:dyDescent="0.2">
      <c r="B31" s="658" t="s">
        <v>315</v>
      </c>
      <c r="C31" s="659"/>
      <c r="D31" s="659"/>
      <c r="E31" s="659"/>
      <c r="F31" s="659"/>
      <c r="G31" s="659"/>
      <c r="H31" s="659"/>
      <c r="I31" s="659"/>
      <c r="J31" s="659"/>
      <c r="K31" s="659"/>
      <c r="L31" s="659"/>
      <c r="M31" s="659"/>
      <c r="N31" s="659"/>
      <c r="O31" s="659"/>
      <c r="P31" s="659"/>
      <c r="Q31" s="660"/>
      <c r="R31" s="661">
        <v>9723</v>
      </c>
      <c r="S31" s="664"/>
      <c r="T31" s="664"/>
      <c r="U31" s="664"/>
      <c r="V31" s="664"/>
      <c r="W31" s="664"/>
      <c r="X31" s="664"/>
      <c r="Y31" s="665"/>
      <c r="Z31" s="723">
        <v>0.4</v>
      </c>
      <c r="AA31" s="723"/>
      <c r="AB31" s="723"/>
      <c r="AC31" s="723"/>
      <c r="AD31" s="724" t="s">
        <v>249</v>
      </c>
      <c r="AE31" s="724"/>
      <c r="AF31" s="724"/>
      <c r="AG31" s="724"/>
      <c r="AH31" s="724"/>
      <c r="AI31" s="724"/>
      <c r="AJ31" s="724"/>
      <c r="AK31" s="724"/>
      <c r="AL31" s="666" t="s">
        <v>176</v>
      </c>
      <c r="AM31" s="667"/>
      <c r="AN31" s="667"/>
      <c r="AO31" s="725"/>
      <c r="AP31" s="753"/>
      <c r="AQ31" s="754"/>
      <c r="AR31" s="754"/>
      <c r="AS31" s="754"/>
      <c r="AT31" s="758"/>
      <c r="AU31" s="229" t="s">
        <v>316</v>
      </c>
      <c r="AV31" s="229"/>
      <c r="AW31" s="229"/>
      <c r="AX31" s="658" t="s">
        <v>317</v>
      </c>
      <c r="AY31" s="659"/>
      <c r="AZ31" s="659"/>
      <c r="BA31" s="659"/>
      <c r="BB31" s="659"/>
      <c r="BC31" s="659"/>
      <c r="BD31" s="659"/>
      <c r="BE31" s="659"/>
      <c r="BF31" s="660"/>
      <c r="BG31" s="739">
        <v>98.6</v>
      </c>
      <c r="BH31" s="662"/>
      <c r="BI31" s="662"/>
      <c r="BJ31" s="662"/>
      <c r="BK31" s="662"/>
      <c r="BL31" s="662"/>
      <c r="BM31" s="667">
        <v>96.5</v>
      </c>
      <c r="BN31" s="740"/>
      <c r="BO31" s="740"/>
      <c r="BP31" s="740"/>
      <c r="BQ31" s="701"/>
      <c r="BR31" s="739">
        <v>99.1</v>
      </c>
      <c r="BS31" s="662"/>
      <c r="BT31" s="662"/>
      <c r="BU31" s="662"/>
      <c r="BV31" s="662"/>
      <c r="BW31" s="662"/>
      <c r="BX31" s="667">
        <v>96.8</v>
      </c>
      <c r="BY31" s="740"/>
      <c r="BZ31" s="740"/>
      <c r="CA31" s="740"/>
      <c r="CB31" s="701"/>
      <c r="CD31" s="747"/>
      <c r="CE31" s="748"/>
      <c r="CF31" s="705" t="s">
        <v>318</v>
      </c>
      <c r="CG31" s="702"/>
      <c r="CH31" s="702"/>
      <c r="CI31" s="702"/>
      <c r="CJ31" s="702"/>
      <c r="CK31" s="702"/>
      <c r="CL31" s="702"/>
      <c r="CM31" s="702"/>
      <c r="CN31" s="702"/>
      <c r="CO31" s="702"/>
      <c r="CP31" s="702"/>
      <c r="CQ31" s="703"/>
      <c r="CR31" s="661">
        <v>10442</v>
      </c>
      <c r="CS31" s="662"/>
      <c r="CT31" s="662"/>
      <c r="CU31" s="662"/>
      <c r="CV31" s="662"/>
      <c r="CW31" s="662"/>
      <c r="CX31" s="662"/>
      <c r="CY31" s="663"/>
      <c r="CZ31" s="666">
        <v>0.4</v>
      </c>
      <c r="DA31" s="695"/>
      <c r="DB31" s="695"/>
      <c r="DC31" s="696"/>
      <c r="DD31" s="669">
        <v>10442</v>
      </c>
      <c r="DE31" s="662"/>
      <c r="DF31" s="662"/>
      <c r="DG31" s="662"/>
      <c r="DH31" s="662"/>
      <c r="DI31" s="662"/>
      <c r="DJ31" s="662"/>
      <c r="DK31" s="663"/>
      <c r="DL31" s="669">
        <v>10442</v>
      </c>
      <c r="DM31" s="662"/>
      <c r="DN31" s="662"/>
      <c r="DO31" s="662"/>
      <c r="DP31" s="662"/>
      <c r="DQ31" s="662"/>
      <c r="DR31" s="662"/>
      <c r="DS31" s="662"/>
      <c r="DT31" s="662"/>
      <c r="DU31" s="662"/>
      <c r="DV31" s="663"/>
      <c r="DW31" s="666">
        <v>0.7</v>
      </c>
      <c r="DX31" s="695"/>
      <c r="DY31" s="695"/>
      <c r="DZ31" s="695"/>
      <c r="EA31" s="695"/>
      <c r="EB31" s="695"/>
      <c r="EC31" s="697"/>
    </row>
    <row r="32" spans="2:133" ht="11.25" customHeight="1" x14ac:dyDescent="0.2">
      <c r="B32" s="658" t="s">
        <v>319</v>
      </c>
      <c r="C32" s="659"/>
      <c r="D32" s="659"/>
      <c r="E32" s="659"/>
      <c r="F32" s="659"/>
      <c r="G32" s="659"/>
      <c r="H32" s="659"/>
      <c r="I32" s="659"/>
      <c r="J32" s="659"/>
      <c r="K32" s="659"/>
      <c r="L32" s="659"/>
      <c r="M32" s="659"/>
      <c r="N32" s="659"/>
      <c r="O32" s="659"/>
      <c r="P32" s="659"/>
      <c r="Q32" s="660"/>
      <c r="R32" s="661">
        <v>96840</v>
      </c>
      <c r="S32" s="664"/>
      <c r="T32" s="664"/>
      <c r="U32" s="664"/>
      <c r="V32" s="664"/>
      <c r="W32" s="664"/>
      <c r="X32" s="664"/>
      <c r="Y32" s="665"/>
      <c r="Z32" s="723">
        <v>3.7</v>
      </c>
      <c r="AA32" s="723"/>
      <c r="AB32" s="723"/>
      <c r="AC32" s="723"/>
      <c r="AD32" s="724" t="s">
        <v>176</v>
      </c>
      <c r="AE32" s="724"/>
      <c r="AF32" s="724"/>
      <c r="AG32" s="724"/>
      <c r="AH32" s="724"/>
      <c r="AI32" s="724"/>
      <c r="AJ32" s="724"/>
      <c r="AK32" s="724"/>
      <c r="AL32" s="666" t="s">
        <v>249</v>
      </c>
      <c r="AM32" s="667"/>
      <c r="AN32" s="667"/>
      <c r="AO32" s="725"/>
      <c r="AP32" s="755"/>
      <c r="AQ32" s="756"/>
      <c r="AR32" s="756"/>
      <c r="AS32" s="756"/>
      <c r="AT32" s="759"/>
      <c r="AU32" s="231"/>
      <c r="AV32" s="231"/>
      <c r="AW32" s="231"/>
      <c r="AX32" s="673" t="s">
        <v>320</v>
      </c>
      <c r="AY32" s="674"/>
      <c r="AZ32" s="674"/>
      <c r="BA32" s="674"/>
      <c r="BB32" s="674"/>
      <c r="BC32" s="674"/>
      <c r="BD32" s="674"/>
      <c r="BE32" s="674"/>
      <c r="BF32" s="675"/>
      <c r="BG32" s="738">
        <v>99</v>
      </c>
      <c r="BH32" s="677"/>
      <c r="BI32" s="677"/>
      <c r="BJ32" s="677"/>
      <c r="BK32" s="677"/>
      <c r="BL32" s="677"/>
      <c r="BM32" s="721">
        <v>97.1</v>
      </c>
      <c r="BN32" s="677"/>
      <c r="BO32" s="677"/>
      <c r="BP32" s="677"/>
      <c r="BQ32" s="714"/>
      <c r="BR32" s="738">
        <v>99.1</v>
      </c>
      <c r="BS32" s="677"/>
      <c r="BT32" s="677"/>
      <c r="BU32" s="677"/>
      <c r="BV32" s="677"/>
      <c r="BW32" s="677"/>
      <c r="BX32" s="721">
        <v>96.7</v>
      </c>
      <c r="BY32" s="677"/>
      <c r="BZ32" s="677"/>
      <c r="CA32" s="677"/>
      <c r="CB32" s="714"/>
      <c r="CD32" s="749"/>
      <c r="CE32" s="750"/>
      <c r="CF32" s="705" t="s">
        <v>321</v>
      </c>
      <c r="CG32" s="702"/>
      <c r="CH32" s="702"/>
      <c r="CI32" s="702"/>
      <c r="CJ32" s="702"/>
      <c r="CK32" s="702"/>
      <c r="CL32" s="702"/>
      <c r="CM32" s="702"/>
      <c r="CN32" s="702"/>
      <c r="CO32" s="702"/>
      <c r="CP32" s="702"/>
      <c r="CQ32" s="703"/>
      <c r="CR32" s="661" t="s">
        <v>176</v>
      </c>
      <c r="CS32" s="664"/>
      <c r="CT32" s="664"/>
      <c r="CU32" s="664"/>
      <c r="CV32" s="664"/>
      <c r="CW32" s="664"/>
      <c r="CX32" s="664"/>
      <c r="CY32" s="665"/>
      <c r="CZ32" s="666" t="s">
        <v>176</v>
      </c>
      <c r="DA32" s="695"/>
      <c r="DB32" s="695"/>
      <c r="DC32" s="696"/>
      <c r="DD32" s="669" t="s">
        <v>176</v>
      </c>
      <c r="DE32" s="664"/>
      <c r="DF32" s="664"/>
      <c r="DG32" s="664"/>
      <c r="DH32" s="664"/>
      <c r="DI32" s="664"/>
      <c r="DJ32" s="664"/>
      <c r="DK32" s="665"/>
      <c r="DL32" s="669" t="s">
        <v>182</v>
      </c>
      <c r="DM32" s="664"/>
      <c r="DN32" s="664"/>
      <c r="DO32" s="664"/>
      <c r="DP32" s="664"/>
      <c r="DQ32" s="664"/>
      <c r="DR32" s="664"/>
      <c r="DS32" s="664"/>
      <c r="DT32" s="664"/>
      <c r="DU32" s="664"/>
      <c r="DV32" s="665"/>
      <c r="DW32" s="666" t="s">
        <v>182</v>
      </c>
      <c r="DX32" s="695"/>
      <c r="DY32" s="695"/>
      <c r="DZ32" s="695"/>
      <c r="EA32" s="695"/>
      <c r="EB32" s="695"/>
      <c r="EC32" s="697"/>
    </row>
    <row r="33" spans="2:133" ht="11.25" customHeight="1" x14ac:dyDescent="0.2">
      <c r="B33" s="658" t="s">
        <v>322</v>
      </c>
      <c r="C33" s="659"/>
      <c r="D33" s="659"/>
      <c r="E33" s="659"/>
      <c r="F33" s="659"/>
      <c r="G33" s="659"/>
      <c r="H33" s="659"/>
      <c r="I33" s="659"/>
      <c r="J33" s="659"/>
      <c r="K33" s="659"/>
      <c r="L33" s="659"/>
      <c r="M33" s="659"/>
      <c r="N33" s="659"/>
      <c r="O33" s="659"/>
      <c r="P33" s="659"/>
      <c r="Q33" s="660"/>
      <c r="R33" s="661">
        <v>79601</v>
      </c>
      <c r="S33" s="664"/>
      <c r="T33" s="664"/>
      <c r="U33" s="664"/>
      <c r="V33" s="664"/>
      <c r="W33" s="664"/>
      <c r="X33" s="664"/>
      <c r="Y33" s="665"/>
      <c r="Z33" s="723">
        <v>3</v>
      </c>
      <c r="AA33" s="723"/>
      <c r="AB33" s="723"/>
      <c r="AC33" s="723"/>
      <c r="AD33" s="724" t="s">
        <v>176</v>
      </c>
      <c r="AE33" s="724"/>
      <c r="AF33" s="724"/>
      <c r="AG33" s="724"/>
      <c r="AH33" s="724"/>
      <c r="AI33" s="724"/>
      <c r="AJ33" s="724"/>
      <c r="AK33" s="724"/>
      <c r="AL33" s="666" t="s">
        <v>176</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323</v>
      </c>
      <c r="CE33" s="702"/>
      <c r="CF33" s="702"/>
      <c r="CG33" s="702"/>
      <c r="CH33" s="702"/>
      <c r="CI33" s="702"/>
      <c r="CJ33" s="702"/>
      <c r="CK33" s="702"/>
      <c r="CL33" s="702"/>
      <c r="CM33" s="702"/>
      <c r="CN33" s="702"/>
      <c r="CO33" s="702"/>
      <c r="CP33" s="702"/>
      <c r="CQ33" s="703"/>
      <c r="CR33" s="661">
        <v>1324641</v>
      </c>
      <c r="CS33" s="662"/>
      <c r="CT33" s="662"/>
      <c r="CU33" s="662"/>
      <c r="CV33" s="662"/>
      <c r="CW33" s="662"/>
      <c r="CX33" s="662"/>
      <c r="CY33" s="663"/>
      <c r="CZ33" s="666">
        <v>52.1</v>
      </c>
      <c r="DA33" s="695"/>
      <c r="DB33" s="695"/>
      <c r="DC33" s="696"/>
      <c r="DD33" s="669">
        <v>995820</v>
      </c>
      <c r="DE33" s="662"/>
      <c r="DF33" s="662"/>
      <c r="DG33" s="662"/>
      <c r="DH33" s="662"/>
      <c r="DI33" s="662"/>
      <c r="DJ33" s="662"/>
      <c r="DK33" s="663"/>
      <c r="DL33" s="669">
        <v>890496</v>
      </c>
      <c r="DM33" s="662"/>
      <c r="DN33" s="662"/>
      <c r="DO33" s="662"/>
      <c r="DP33" s="662"/>
      <c r="DQ33" s="662"/>
      <c r="DR33" s="662"/>
      <c r="DS33" s="662"/>
      <c r="DT33" s="662"/>
      <c r="DU33" s="662"/>
      <c r="DV33" s="663"/>
      <c r="DW33" s="666">
        <v>56.2</v>
      </c>
      <c r="DX33" s="695"/>
      <c r="DY33" s="695"/>
      <c r="DZ33" s="695"/>
      <c r="EA33" s="695"/>
      <c r="EB33" s="695"/>
      <c r="EC33" s="697"/>
    </row>
    <row r="34" spans="2:133" ht="11.25" customHeight="1" x14ac:dyDescent="0.2">
      <c r="B34" s="658" t="s">
        <v>324</v>
      </c>
      <c r="C34" s="659"/>
      <c r="D34" s="659"/>
      <c r="E34" s="659"/>
      <c r="F34" s="659"/>
      <c r="G34" s="659"/>
      <c r="H34" s="659"/>
      <c r="I34" s="659"/>
      <c r="J34" s="659"/>
      <c r="K34" s="659"/>
      <c r="L34" s="659"/>
      <c r="M34" s="659"/>
      <c r="N34" s="659"/>
      <c r="O34" s="659"/>
      <c r="P34" s="659"/>
      <c r="Q34" s="660"/>
      <c r="R34" s="661">
        <v>62162</v>
      </c>
      <c r="S34" s="664"/>
      <c r="T34" s="664"/>
      <c r="U34" s="664"/>
      <c r="V34" s="664"/>
      <c r="W34" s="664"/>
      <c r="X34" s="664"/>
      <c r="Y34" s="665"/>
      <c r="Z34" s="723">
        <v>2.4</v>
      </c>
      <c r="AA34" s="723"/>
      <c r="AB34" s="723"/>
      <c r="AC34" s="723"/>
      <c r="AD34" s="724">
        <v>169</v>
      </c>
      <c r="AE34" s="724"/>
      <c r="AF34" s="724"/>
      <c r="AG34" s="724"/>
      <c r="AH34" s="724"/>
      <c r="AI34" s="724"/>
      <c r="AJ34" s="724"/>
      <c r="AK34" s="724"/>
      <c r="AL34" s="666">
        <v>0</v>
      </c>
      <c r="AM34" s="667"/>
      <c r="AN34" s="667"/>
      <c r="AO34" s="725"/>
      <c r="AP34" s="234"/>
      <c r="AQ34" s="735" t="s">
        <v>325</v>
      </c>
      <c r="AR34" s="736"/>
      <c r="AS34" s="736"/>
      <c r="AT34" s="736"/>
      <c r="AU34" s="736"/>
      <c r="AV34" s="736"/>
      <c r="AW34" s="736"/>
      <c r="AX34" s="736"/>
      <c r="AY34" s="736"/>
      <c r="AZ34" s="736"/>
      <c r="BA34" s="736"/>
      <c r="BB34" s="736"/>
      <c r="BC34" s="736"/>
      <c r="BD34" s="736"/>
      <c r="BE34" s="736"/>
      <c r="BF34" s="737"/>
      <c r="BG34" s="735" t="s">
        <v>326</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327</v>
      </c>
      <c r="CE34" s="702"/>
      <c r="CF34" s="702"/>
      <c r="CG34" s="702"/>
      <c r="CH34" s="702"/>
      <c r="CI34" s="702"/>
      <c r="CJ34" s="702"/>
      <c r="CK34" s="702"/>
      <c r="CL34" s="702"/>
      <c r="CM34" s="702"/>
      <c r="CN34" s="702"/>
      <c r="CO34" s="702"/>
      <c r="CP34" s="702"/>
      <c r="CQ34" s="703"/>
      <c r="CR34" s="661">
        <v>438342</v>
      </c>
      <c r="CS34" s="664"/>
      <c r="CT34" s="664"/>
      <c r="CU34" s="664"/>
      <c r="CV34" s="664"/>
      <c r="CW34" s="664"/>
      <c r="CX34" s="664"/>
      <c r="CY34" s="665"/>
      <c r="CZ34" s="666">
        <v>17.3</v>
      </c>
      <c r="DA34" s="695"/>
      <c r="DB34" s="695"/>
      <c r="DC34" s="696"/>
      <c r="DD34" s="669">
        <v>249255</v>
      </c>
      <c r="DE34" s="664"/>
      <c r="DF34" s="664"/>
      <c r="DG34" s="664"/>
      <c r="DH34" s="664"/>
      <c r="DI34" s="664"/>
      <c r="DJ34" s="664"/>
      <c r="DK34" s="665"/>
      <c r="DL34" s="669">
        <v>180332</v>
      </c>
      <c r="DM34" s="664"/>
      <c r="DN34" s="664"/>
      <c r="DO34" s="664"/>
      <c r="DP34" s="664"/>
      <c r="DQ34" s="664"/>
      <c r="DR34" s="664"/>
      <c r="DS34" s="664"/>
      <c r="DT34" s="664"/>
      <c r="DU34" s="664"/>
      <c r="DV34" s="665"/>
      <c r="DW34" s="666">
        <v>11.4</v>
      </c>
      <c r="DX34" s="695"/>
      <c r="DY34" s="695"/>
      <c r="DZ34" s="695"/>
      <c r="EA34" s="695"/>
      <c r="EB34" s="695"/>
      <c r="EC34" s="697"/>
    </row>
    <row r="35" spans="2:133" ht="11.25" customHeight="1" x14ac:dyDescent="0.2">
      <c r="B35" s="658" t="s">
        <v>328</v>
      </c>
      <c r="C35" s="659"/>
      <c r="D35" s="659"/>
      <c r="E35" s="659"/>
      <c r="F35" s="659"/>
      <c r="G35" s="659"/>
      <c r="H35" s="659"/>
      <c r="I35" s="659"/>
      <c r="J35" s="659"/>
      <c r="K35" s="659"/>
      <c r="L35" s="659"/>
      <c r="M35" s="659"/>
      <c r="N35" s="659"/>
      <c r="O35" s="659"/>
      <c r="P35" s="659"/>
      <c r="Q35" s="660"/>
      <c r="R35" s="661">
        <v>281049</v>
      </c>
      <c r="S35" s="664"/>
      <c r="T35" s="664"/>
      <c r="U35" s="664"/>
      <c r="V35" s="664"/>
      <c r="W35" s="664"/>
      <c r="X35" s="664"/>
      <c r="Y35" s="665"/>
      <c r="Z35" s="723">
        <v>10.7</v>
      </c>
      <c r="AA35" s="723"/>
      <c r="AB35" s="723"/>
      <c r="AC35" s="723"/>
      <c r="AD35" s="724" t="s">
        <v>176</v>
      </c>
      <c r="AE35" s="724"/>
      <c r="AF35" s="724"/>
      <c r="AG35" s="724"/>
      <c r="AH35" s="724"/>
      <c r="AI35" s="724"/>
      <c r="AJ35" s="724"/>
      <c r="AK35" s="724"/>
      <c r="AL35" s="666" t="s">
        <v>176</v>
      </c>
      <c r="AM35" s="667"/>
      <c r="AN35" s="667"/>
      <c r="AO35" s="725"/>
      <c r="AP35" s="234"/>
      <c r="AQ35" s="729" t="s">
        <v>329</v>
      </c>
      <c r="AR35" s="730"/>
      <c r="AS35" s="730"/>
      <c r="AT35" s="730"/>
      <c r="AU35" s="730"/>
      <c r="AV35" s="730"/>
      <c r="AW35" s="730"/>
      <c r="AX35" s="730"/>
      <c r="AY35" s="731"/>
      <c r="AZ35" s="726">
        <v>342972</v>
      </c>
      <c r="BA35" s="727"/>
      <c r="BB35" s="727"/>
      <c r="BC35" s="727"/>
      <c r="BD35" s="727"/>
      <c r="BE35" s="727"/>
      <c r="BF35" s="728"/>
      <c r="BG35" s="732" t="s">
        <v>330</v>
      </c>
      <c r="BH35" s="733"/>
      <c r="BI35" s="733"/>
      <c r="BJ35" s="733"/>
      <c r="BK35" s="733"/>
      <c r="BL35" s="733"/>
      <c r="BM35" s="733"/>
      <c r="BN35" s="733"/>
      <c r="BO35" s="733"/>
      <c r="BP35" s="733"/>
      <c r="BQ35" s="733"/>
      <c r="BR35" s="733"/>
      <c r="BS35" s="733"/>
      <c r="BT35" s="733"/>
      <c r="BU35" s="734"/>
      <c r="BV35" s="726">
        <v>62056</v>
      </c>
      <c r="BW35" s="727"/>
      <c r="BX35" s="727"/>
      <c r="BY35" s="727"/>
      <c r="BZ35" s="727"/>
      <c r="CA35" s="727"/>
      <c r="CB35" s="728"/>
      <c r="CD35" s="705" t="s">
        <v>331</v>
      </c>
      <c r="CE35" s="702"/>
      <c r="CF35" s="702"/>
      <c r="CG35" s="702"/>
      <c r="CH35" s="702"/>
      <c r="CI35" s="702"/>
      <c r="CJ35" s="702"/>
      <c r="CK35" s="702"/>
      <c r="CL35" s="702"/>
      <c r="CM35" s="702"/>
      <c r="CN35" s="702"/>
      <c r="CO35" s="702"/>
      <c r="CP35" s="702"/>
      <c r="CQ35" s="703"/>
      <c r="CR35" s="661">
        <v>8934</v>
      </c>
      <c r="CS35" s="662"/>
      <c r="CT35" s="662"/>
      <c r="CU35" s="662"/>
      <c r="CV35" s="662"/>
      <c r="CW35" s="662"/>
      <c r="CX35" s="662"/>
      <c r="CY35" s="663"/>
      <c r="CZ35" s="666">
        <v>0.4</v>
      </c>
      <c r="DA35" s="695"/>
      <c r="DB35" s="695"/>
      <c r="DC35" s="696"/>
      <c r="DD35" s="669">
        <v>8565</v>
      </c>
      <c r="DE35" s="662"/>
      <c r="DF35" s="662"/>
      <c r="DG35" s="662"/>
      <c r="DH35" s="662"/>
      <c r="DI35" s="662"/>
      <c r="DJ35" s="662"/>
      <c r="DK35" s="663"/>
      <c r="DL35" s="669">
        <v>5219</v>
      </c>
      <c r="DM35" s="662"/>
      <c r="DN35" s="662"/>
      <c r="DO35" s="662"/>
      <c r="DP35" s="662"/>
      <c r="DQ35" s="662"/>
      <c r="DR35" s="662"/>
      <c r="DS35" s="662"/>
      <c r="DT35" s="662"/>
      <c r="DU35" s="662"/>
      <c r="DV35" s="663"/>
      <c r="DW35" s="666">
        <v>0.3</v>
      </c>
      <c r="DX35" s="695"/>
      <c r="DY35" s="695"/>
      <c r="DZ35" s="695"/>
      <c r="EA35" s="695"/>
      <c r="EB35" s="695"/>
      <c r="EC35" s="697"/>
    </row>
    <row r="36" spans="2:133" ht="11.25" customHeight="1" x14ac:dyDescent="0.2">
      <c r="B36" s="658" t="s">
        <v>332</v>
      </c>
      <c r="C36" s="659"/>
      <c r="D36" s="659"/>
      <c r="E36" s="659"/>
      <c r="F36" s="659"/>
      <c r="G36" s="659"/>
      <c r="H36" s="659"/>
      <c r="I36" s="659"/>
      <c r="J36" s="659"/>
      <c r="K36" s="659"/>
      <c r="L36" s="659"/>
      <c r="M36" s="659"/>
      <c r="N36" s="659"/>
      <c r="O36" s="659"/>
      <c r="P36" s="659"/>
      <c r="Q36" s="660"/>
      <c r="R36" s="661" t="s">
        <v>182</v>
      </c>
      <c r="S36" s="664"/>
      <c r="T36" s="664"/>
      <c r="U36" s="664"/>
      <c r="V36" s="664"/>
      <c r="W36" s="664"/>
      <c r="X36" s="664"/>
      <c r="Y36" s="665"/>
      <c r="Z36" s="723" t="s">
        <v>176</v>
      </c>
      <c r="AA36" s="723"/>
      <c r="AB36" s="723"/>
      <c r="AC36" s="723"/>
      <c r="AD36" s="724" t="s">
        <v>182</v>
      </c>
      <c r="AE36" s="724"/>
      <c r="AF36" s="724"/>
      <c r="AG36" s="724"/>
      <c r="AH36" s="724"/>
      <c r="AI36" s="724"/>
      <c r="AJ36" s="724"/>
      <c r="AK36" s="724"/>
      <c r="AL36" s="666" t="s">
        <v>176</v>
      </c>
      <c r="AM36" s="667"/>
      <c r="AN36" s="667"/>
      <c r="AO36" s="725"/>
      <c r="AQ36" s="698" t="s">
        <v>333</v>
      </c>
      <c r="AR36" s="699"/>
      <c r="AS36" s="699"/>
      <c r="AT36" s="699"/>
      <c r="AU36" s="699"/>
      <c r="AV36" s="699"/>
      <c r="AW36" s="699"/>
      <c r="AX36" s="699"/>
      <c r="AY36" s="700"/>
      <c r="AZ36" s="661">
        <v>144678</v>
      </c>
      <c r="BA36" s="664"/>
      <c r="BB36" s="664"/>
      <c r="BC36" s="664"/>
      <c r="BD36" s="662"/>
      <c r="BE36" s="662"/>
      <c r="BF36" s="701"/>
      <c r="BG36" s="705" t="s">
        <v>334</v>
      </c>
      <c r="BH36" s="702"/>
      <c r="BI36" s="702"/>
      <c r="BJ36" s="702"/>
      <c r="BK36" s="702"/>
      <c r="BL36" s="702"/>
      <c r="BM36" s="702"/>
      <c r="BN36" s="702"/>
      <c r="BO36" s="702"/>
      <c r="BP36" s="702"/>
      <c r="BQ36" s="702"/>
      <c r="BR36" s="702"/>
      <c r="BS36" s="702"/>
      <c r="BT36" s="702"/>
      <c r="BU36" s="703"/>
      <c r="BV36" s="661">
        <v>61077</v>
      </c>
      <c r="BW36" s="664"/>
      <c r="BX36" s="664"/>
      <c r="BY36" s="664"/>
      <c r="BZ36" s="664"/>
      <c r="CA36" s="664"/>
      <c r="CB36" s="704"/>
      <c r="CD36" s="705" t="s">
        <v>335</v>
      </c>
      <c r="CE36" s="702"/>
      <c r="CF36" s="702"/>
      <c r="CG36" s="702"/>
      <c r="CH36" s="702"/>
      <c r="CI36" s="702"/>
      <c r="CJ36" s="702"/>
      <c r="CK36" s="702"/>
      <c r="CL36" s="702"/>
      <c r="CM36" s="702"/>
      <c r="CN36" s="702"/>
      <c r="CO36" s="702"/>
      <c r="CP36" s="702"/>
      <c r="CQ36" s="703"/>
      <c r="CR36" s="661">
        <v>545524</v>
      </c>
      <c r="CS36" s="664"/>
      <c r="CT36" s="664"/>
      <c r="CU36" s="664"/>
      <c r="CV36" s="664"/>
      <c r="CW36" s="664"/>
      <c r="CX36" s="664"/>
      <c r="CY36" s="665"/>
      <c r="CZ36" s="666">
        <v>21.5</v>
      </c>
      <c r="DA36" s="695"/>
      <c r="DB36" s="695"/>
      <c r="DC36" s="696"/>
      <c r="DD36" s="669">
        <v>440182</v>
      </c>
      <c r="DE36" s="664"/>
      <c r="DF36" s="664"/>
      <c r="DG36" s="664"/>
      <c r="DH36" s="664"/>
      <c r="DI36" s="664"/>
      <c r="DJ36" s="664"/>
      <c r="DK36" s="665"/>
      <c r="DL36" s="669">
        <v>420223</v>
      </c>
      <c r="DM36" s="664"/>
      <c r="DN36" s="664"/>
      <c r="DO36" s="664"/>
      <c r="DP36" s="664"/>
      <c r="DQ36" s="664"/>
      <c r="DR36" s="664"/>
      <c r="DS36" s="664"/>
      <c r="DT36" s="664"/>
      <c r="DU36" s="664"/>
      <c r="DV36" s="665"/>
      <c r="DW36" s="666">
        <v>26.5</v>
      </c>
      <c r="DX36" s="695"/>
      <c r="DY36" s="695"/>
      <c r="DZ36" s="695"/>
      <c r="EA36" s="695"/>
      <c r="EB36" s="695"/>
      <c r="EC36" s="697"/>
    </row>
    <row r="37" spans="2:133" ht="11.25" customHeight="1" x14ac:dyDescent="0.2">
      <c r="B37" s="658" t="s">
        <v>336</v>
      </c>
      <c r="C37" s="659"/>
      <c r="D37" s="659"/>
      <c r="E37" s="659"/>
      <c r="F37" s="659"/>
      <c r="G37" s="659"/>
      <c r="H37" s="659"/>
      <c r="I37" s="659"/>
      <c r="J37" s="659"/>
      <c r="K37" s="659"/>
      <c r="L37" s="659"/>
      <c r="M37" s="659"/>
      <c r="N37" s="659"/>
      <c r="O37" s="659"/>
      <c r="P37" s="659"/>
      <c r="Q37" s="660"/>
      <c r="R37" s="661">
        <v>64449</v>
      </c>
      <c r="S37" s="664"/>
      <c r="T37" s="664"/>
      <c r="U37" s="664"/>
      <c r="V37" s="664"/>
      <c r="W37" s="664"/>
      <c r="X37" s="664"/>
      <c r="Y37" s="665"/>
      <c r="Z37" s="723">
        <v>2.5</v>
      </c>
      <c r="AA37" s="723"/>
      <c r="AB37" s="723"/>
      <c r="AC37" s="723"/>
      <c r="AD37" s="724" t="s">
        <v>249</v>
      </c>
      <c r="AE37" s="724"/>
      <c r="AF37" s="724"/>
      <c r="AG37" s="724"/>
      <c r="AH37" s="724"/>
      <c r="AI37" s="724"/>
      <c r="AJ37" s="724"/>
      <c r="AK37" s="724"/>
      <c r="AL37" s="666" t="s">
        <v>182</v>
      </c>
      <c r="AM37" s="667"/>
      <c r="AN37" s="667"/>
      <c r="AO37" s="725"/>
      <c r="AQ37" s="698" t="s">
        <v>337</v>
      </c>
      <c r="AR37" s="699"/>
      <c r="AS37" s="699"/>
      <c r="AT37" s="699"/>
      <c r="AU37" s="699"/>
      <c r="AV37" s="699"/>
      <c r="AW37" s="699"/>
      <c r="AX37" s="699"/>
      <c r="AY37" s="700"/>
      <c r="AZ37" s="661">
        <v>18786</v>
      </c>
      <c r="BA37" s="664"/>
      <c r="BB37" s="664"/>
      <c r="BC37" s="664"/>
      <c r="BD37" s="662"/>
      <c r="BE37" s="662"/>
      <c r="BF37" s="701"/>
      <c r="BG37" s="705" t="s">
        <v>338</v>
      </c>
      <c r="BH37" s="702"/>
      <c r="BI37" s="702"/>
      <c r="BJ37" s="702"/>
      <c r="BK37" s="702"/>
      <c r="BL37" s="702"/>
      <c r="BM37" s="702"/>
      <c r="BN37" s="702"/>
      <c r="BO37" s="702"/>
      <c r="BP37" s="702"/>
      <c r="BQ37" s="702"/>
      <c r="BR37" s="702"/>
      <c r="BS37" s="702"/>
      <c r="BT37" s="702"/>
      <c r="BU37" s="703"/>
      <c r="BV37" s="661">
        <v>513</v>
      </c>
      <c r="BW37" s="664"/>
      <c r="BX37" s="664"/>
      <c r="BY37" s="664"/>
      <c r="BZ37" s="664"/>
      <c r="CA37" s="664"/>
      <c r="CB37" s="704"/>
      <c r="CD37" s="705" t="s">
        <v>339</v>
      </c>
      <c r="CE37" s="702"/>
      <c r="CF37" s="702"/>
      <c r="CG37" s="702"/>
      <c r="CH37" s="702"/>
      <c r="CI37" s="702"/>
      <c r="CJ37" s="702"/>
      <c r="CK37" s="702"/>
      <c r="CL37" s="702"/>
      <c r="CM37" s="702"/>
      <c r="CN37" s="702"/>
      <c r="CO37" s="702"/>
      <c r="CP37" s="702"/>
      <c r="CQ37" s="703"/>
      <c r="CR37" s="661">
        <v>410596</v>
      </c>
      <c r="CS37" s="662"/>
      <c r="CT37" s="662"/>
      <c r="CU37" s="662"/>
      <c r="CV37" s="662"/>
      <c r="CW37" s="662"/>
      <c r="CX37" s="662"/>
      <c r="CY37" s="663"/>
      <c r="CZ37" s="666">
        <v>16.2</v>
      </c>
      <c r="DA37" s="695"/>
      <c r="DB37" s="695"/>
      <c r="DC37" s="696"/>
      <c r="DD37" s="669">
        <v>361069</v>
      </c>
      <c r="DE37" s="662"/>
      <c r="DF37" s="662"/>
      <c r="DG37" s="662"/>
      <c r="DH37" s="662"/>
      <c r="DI37" s="662"/>
      <c r="DJ37" s="662"/>
      <c r="DK37" s="663"/>
      <c r="DL37" s="669">
        <v>359711</v>
      </c>
      <c r="DM37" s="662"/>
      <c r="DN37" s="662"/>
      <c r="DO37" s="662"/>
      <c r="DP37" s="662"/>
      <c r="DQ37" s="662"/>
      <c r="DR37" s="662"/>
      <c r="DS37" s="662"/>
      <c r="DT37" s="662"/>
      <c r="DU37" s="662"/>
      <c r="DV37" s="663"/>
      <c r="DW37" s="666">
        <v>22.7</v>
      </c>
      <c r="DX37" s="695"/>
      <c r="DY37" s="695"/>
      <c r="DZ37" s="695"/>
      <c r="EA37" s="695"/>
      <c r="EB37" s="695"/>
      <c r="EC37" s="697"/>
    </row>
    <row r="38" spans="2:133" ht="11.25" customHeight="1" x14ac:dyDescent="0.2">
      <c r="B38" s="673" t="s">
        <v>340</v>
      </c>
      <c r="C38" s="674"/>
      <c r="D38" s="674"/>
      <c r="E38" s="674"/>
      <c r="F38" s="674"/>
      <c r="G38" s="674"/>
      <c r="H38" s="674"/>
      <c r="I38" s="674"/>
      <c r="J38" s="674"/>
      <c r="K38" s="674"/>
      <c r="L38" s="674"/>
      <c r="M38" s="674"/>
      <c r="N38" s="674"/>
      <c r="O38" s="674"/>
      <c r="P38" s="674"/>
      <c r="Q38" s="675"/>
      <c r="R38" s="676">
        <v>2630532</v>
      </c>
      <c r="S38" s="713"/>
      <c r="T38" s="713"/>
      <c r="U38" s="713"/>
      <c r="V38" s="713"/>
      <c r="W38" s="713"/>
      <c r="X38" s="713"/>
      <c r="Y38" s="718"/>
      <c r="Z38" s="719">
        <v>100</v>
      </c>
      <c r="AA38" s="719"/>
      <c r="AB38" s="719"/>
      <c r="AC38" s="719"/>
      <c r="AD38" s="720">
        <v>1518998</v>
      </c>
      <c r="AE38" s="720"/>
      <c r="AF38" s="720"/>
      <c r="AG38" s="720"/>
      <c r="AH38" s="720"/>
      <c r="AI38" s="720"/>
      <c r="AJ38" s="720"/>
      <c r="AK38" s="720"/>
      <c r="AL38" s="679">
        <v>100</v>
      </c>
      <c r="AM38" s="721"/>
      <c r="AN38" s="721"/>
      <c r="AO38" s="722"/>
      <c r="AQ38" s="698" t="s">
        <v>341</v>
      </c>
      <c r="AR38" s="699"/>
      <c r="AS38" s="699"/>
      <c r="AT38" s="699"/>
      <c r="AU38" s="699"/>
      <c r="AV38" s="699"/>
      <c r="AW38" s="699"/>
      <c r="AX38" s="699"/>
      <c r="AY38" s="700"/>
      <c r="AZ38" s="661">
        <v>2884</v>
      </c>
      <c r="BA38" s="664"/>
      <c r="BB38" s="664"/>
      <c r="BC38" s="664"/>
      <c r="BD38" s="662"/>
      <c r="BE38" s="662"/>
      <c r="BF38" s="701"/>
      <c r="BG38" s="705" t="s">
        <v>342</v>
      </c>
      <c r="BH38" s="702"/>
      <c r="BI38" s="702"/>
      <c r="BJ38" s="702"/>
      <c r="BK38" s="702"/>
      <c r="BL38" s="702"/>
      <c r="BM38" s="702"/>
      <c r="BN38" s="702"/>
      <c r="BO38" s="702"/>
      <c r="BP38" s="702"/>
      <c r="BQ38" s="702"/>
      <c r="BR38" s="702"/>
      <c r="BS38" s="702"/>
      <c r="BT38" s="702"/>
      <c r="BU38" s="703"/>
      <c r="BV38" s="661">
        <v>825</v>
      </c>
      <c r="BW38" s="664"/>
      <c r="BX38" s="664"/>
      <c r="BY38" s="664"/>
      <c r="BZ38" s="664"/>
      <c r="CA38" s="664"/>
      <c r="CB38" s="704"/>
      <c r="CD38" s="705" t="s">
        <v>343</v>
      </c>
      <c r="CE38" s="702"/>
      <c r="CF38" s="702"/>
      <c r="CG38" s="702"/>
      <c r="CH38" s="702"/>
      <c r="CI38" s="702"/>
      <c r="CJ38" s="702"/>
      <c r="CK38" s="702"/>
      <c r="CL38" s="702"/>
      <c r="CM38" s="702"/>
      <c r="CN38" s="702"/>
      <c r="CO38" s="702"/>
      <c r="CP38" s="702"/>
      <c r="CQ38" s="703"/>
      <c r="CR38" s="661">
        <v>321302</v>
      </c>
      <c r="CS38" s="664"/>
      <c r="CT38" s="664"/>
      <c r="CU38" s="664"/>
      <c r="CV38" s="664"/>
      <c r="CW38" s="664"/>
      <c r="CX38" s="664"/>
      <c r="CY38" s="665"/>
      <c r="CZ38" s="666">
        <v>12.6</v>
      </c>
      <c r="DA38" s="695"/>
      <c r="DB38" s="695"/>
      <c r="DC38" s="696"/>
      <c r="DD38" s="669">
        <v>297818</v>
      </c>
      <c r="DE38" s="664"/>
      <c r="DF38" s="664"/>
      <c r="DG38" s="664"/>
      <c r="DH38" s="664"/>
      <c r="DI38" s="664"/>
      <c r="DJ38" s="664"/>
      <c r="DK38" s="665"/>
      <c r="DL38" s="669">
        <v>284722</v>
      </c>
      <c r="DM38" s="664"/>
      <c r="DN38" s="664"/>
      <c r="DO38" s="664"/>
      <c r="DP38" s="664"/>
      <c r="DQ38" s="664"/>
      <c r="DR38" s="664"/>
      <c r="DS38" s="664"/>
      <c r="DT38" s="664"/>
      <c r="DU38" s="664"/>
      <c r="DV38" s="665"/>
      <c r="DW38" s="666">
        <v>18</v>
      </c>
      <c r="DX38" s="695"/>
      <c r="DY38" s="695"/>
      <c r="DZ38" s="695"/>
      <c r="EA38" s="695"/>
      <c r="EB38" s="695"/>
      <c r="EC38" s="697"/>
    </row>
    <row r="39" spans="2:133" ht="11.25" customHeight="1" x14ac:dyDescent="0.2">
      <c r="AQ39" s="698" t="s">
        <v>344</v>
      </c>
      <c r="AR39" s="699"/>
      <c r="AS39" s="699"/>
      <c r="AT39" s="699"/>
      <c r="AU39" s="699"/>
      <c r="AV39" s="699"/>
      <c r="AW39" s="699"/>
      <c r="AX39" s="699"/>
      <c r="AY39" s="700"/>
      <c r="AZ39" s="661" t="s">
        <v>249</v>
      </c>
      <c r="BA39" s="664"/>
      <c r="BB39" s="664"/>
      <c r="BC39" s="664"/>
      <c r="BD39" s="662"/>
      <c r="BE39" s="662"/>
      <c r="BF39" s="701"/>
      <c r="BG39" s="706" t="s">
        <v>345</v>
      </c>
      <c r="BH39" s="707"/>
      <c r="BI39" s="707"/>
      <c r="BJ39" s="707"/>
      <c r="BK39" s="707"/>
      <c r="BL39" s="235"/>
      <c r="BM39" s="702" t="s">
        <v>346</v>
      </c>
      <c r="BN39" s="702"/>
      <c r="BO39" s="702"/>
      <c r="BP39" s="702"/>
      <c r="BQ39" s="702"/>
      <c r="BR39" s="702"/>
      <c r="BS39" s="702"/>
      <c r="BT39" s="702"/>
      <c r="BU39" s="703"/>
      <c r="BV39" s="661">
        <v>98</v>
      </c>
      <c r="BW39" s="664"/>
      <c r="BX39" s="664"/>
      <c r="BY39" s="664"/>
      <c r="BZ39" s="664"/>
      <c r="CA39" s="664"/>
      <c r="CB39" s="704"/>
      <c r="CD39" s="705" t="s">
        <v>347</v>
      </c>
      <c r="CE39" s="702"/>
      <c r="CF39" s="702"/>
      <c r="CG39" s="702"/>
      <c r="CH39" s="702"/>
      <c r="CI39" s="702"/>
      <c r="CJ39" s="702"/>
      <c r="CK39" s="702"/>
      <c r="CL39" s="702"/>
      <c r="CM39" s="702"/>
      <c r="CN39" s="702"/>
      <c r="CO39" s="702"/>
      <c r="CP39" s="702"/>
      <c r="CQ39" s="703"/>
      <c r="CR39" s="661">
        <v>10539</v>
      </c>
      <c r="CS39" s="662"/>
      <c r="CT39" s="662"/>
      <c r="CU39" s="662"/>
      <c r="CV39" s="662"/>
      <c r="CW39" s="662"/>
      <c r="CX39" s="662"/>
      <c r="CY39" s="663"/>
      <c r="CZ39" s="666">
        <v>0.4</v>
      </c>
      <c r="DA39" s="695"/>
      <c r="DB39" s="695"/>
      <c r="DC39" s="696"/>
      <c r="DD39" s="669" t="s">
        <v>182</v>
      </c>
      <c r="DE39" s="662"/>
      <c r="DF39" s="662"/>
      <c r="DG39" s="662"/>
      <c r="DH39" s="662"/>
      <c r="DI39" s="662"/>
      <c r="DJ39" s="662"/>
      <c r="DK39" s="663"/>
      <c r="DL39" s="669" t="s">
        <v>176</v>
      </c>
      <c r="DM39" s="662"/>
      <c r="DN39" s="662"/>
      <c r="DO39" s="662"/>
      <c r="DP39" s="662"/>
      <c r="DQ39" s="662"/>
      <c r="DR39" s="662"/>
      <c r="DS39" s="662"/>
      <c r="DT39" s="662"/>
      <c r="DU39" s="662"/>
      <c r="DV39" s="663"/>
      <c r="DW39" s="666" t="s">
        <v>176</v>
      </c>
      <c r="DX39" s="695"/>
      <c r="DY39" s="695"/>
      <c r="DZ39" s="695"/>
      <c r="EA39" s="695"/>
      <c r="EB39" s="695"/>
      <c r="EC39" s="697"/>
    </row>
    <row r="40" spans="2:133" ht="11.25" customHeight="1" x14ac:dyDescent="0.2">
      <c r="AQ40" s="698" t="s">
        <v>348</v>
      </c>
      <c r="AR40" s="699"/>
      <c r="AS40" s="699"/>
      <c r="AT40" s="699"/>
      <c r="AU40" s="699"/>
      <c r="AV40" s="699"/>
      <c r="AW40" s="699"/>
      <c r="AX40" s="699"/>
      <c r="AY40" s="700"/>
      <c r="AZ40" s="661">
        <v>39610</v>
      </c>
      <c r="BA40" s="664"/>
      <c r="BB40" s="664"/>
      <c r="BC40" s="664"/>
      <c r="BD40" s="662"/>
      <c r="BE40" s="662"/>
      <c r="BF40" s="701"/>
      <c r="BG40" s="706"/>
      <c r="BH40" s="707"/>
      <c r="BI40" s="707"/>
      <c r="BJ40" s="707"/>
      <c r="BK40" s="707"/>
      <c r="BL40" s="235"/>
      <c r="BM40" s="702" t="s">
        <v>349</v>
      </c>
      <c r="BN40" s="702"/>
      <c r="BO40" s="702"/>
      <c r="BP40" s="702"/>
      <c r="BQ40" s="702"/>
      <c r="BR40" s="702"/>
      <c r="BS40" s="702"/>
      <c r="BT40" s="702"/>
      <c r="BU40" s="703"/>
      <c r="BV40" s="661" t="s">
        <v>176</v>
      </c>
      <c r="BW40" s="664"/>
      <c r="BX40" s="664"/>
      <c r="BY40" s="664"/>
      <c r="BZ40" s="664"/>
      <c r="CA40" s="664"/>
      <c r="CB40" s="704"/>
      <c r="CD40" s="705" t="s">
        <v>350</v>
      </c>
      <c r="CE40" s="702"/>
      <c r="CF40" s="702"/>
      <c r="CG40" s="702"/>
      <c r="CH40" s="702"/>
      <c r="CI40" s="702"/>
      <c r="CJ40" s="702"/>
      <c r="CK40" s="702"/>
      <c r="CL40" s="702"/>
      <c r="CM40" s="702"/>
      <c r="CN40" s="702"/>
      <c r="CO40" s="702"/>
      <c r="CP40" s="702"/>
      <c r="CQ40" s="703"/>
      <c r="CR40" s="661" t="s">
        <v>176</v>
      </c>
      <c r="CS40" s="664"/>
      <c r="CT40" s="664"/>
      <c r="CU40" s="664"/>
      <c r="CV40" s="664"/>
      <c r="CW40" s="664"/>
      <c r="CX40" s="664"/>
      <c r="CY40" s="665"/>
      <c r="CZ40" s="666" t="s">
        <v>176</v>
      </c>
      <c r="DA40" s="695"/>
      <c r="DB40" s="695"/>
      <c r="DC40" s="696"/>
      <c r="DD40" s="669" t="s">
        <v>176</v>
      </c>
      <c r="DE40" s="664"/>
      <c r="DF40" s="664"/>
      <c r="DG40" s="664"/>
      <c r="DH40" s="664"/>
      <c r="DI40" s="664"/>
      <c r="DJ40" s="664"/>
      <c r="DK40" s="665"/>
      <c r="DL40" s="669" t="s">
        <v>182</v>
      </c>
      <c r="DM40" s="664"/>
      <c r="DN40" s="664"/>
      <c r="DO40" s="664"/>
      <c r="DP40" s="664"/>
      <c r="DQ40" s="664"/>
      <c r="DR40" s="664"/>
      <c r="DS40" s="664"/>
      <c r="DT40" s="664"/>
      <c r="DU40" s="664"/>
      <c r="DV40" s="665"/>
      <c r="DW40" s="666" t="s">
        <v>176</v>
      </c>
      <c r="DX40" s="695"/>
      <c r="DY40" s="695"/>
      <c r="DZ40" s="695"/>
      <c r="EA40" s="695"/>
      <c r="EB40" s="695"/>
      <c r="EC40" s="697"/>
    </row>
    <row r="41" spans="2:133" ht="11.25" customHeight="1" x14ac:dyDescent="0.2">
      <c r="AQ41" s="710" t="s">
        <v>351</v>
      </c>
      <c r="AR41" s="711"/>
      <c r="AS41" s="711"/>
      <c r="AT41" s="711"/>
      <c r="AU41" s="711"/>
      <c r="AV41" s="711"/>
      <c r="AW41" s="711"/>
      <c r="AX41" s="711"/>
      <c r="AY41" s="712"/>
      <c r="AZ41" s="676">
        <v>137014</v>
      </c>
      <c r="BA41" s="713"/>
      <c r="BB41" s="713"/>
      <c r="BC41" s="713"/>
      <c r="BD41" s="677"/>
      <c r="BE41" s="677"/>
      <c r="BF41" s="714"/>
      <c r="BG41" s="708"/>
      <c r="BH41" s="709"/>
      <c r="BI41" s="709"/>
      <c r="BJ41" s="709"/>
      <c r="BK41" s="709"/>
      <c r="BL41" s="236"/>
      <c r="BM41" s="715" t="s">
        <v>352</v>
      </c>
      <c r="BN41" s="715"/>
      <c r="BO41" s="715"/>
      <c r="BP41" s="715"/>
      <c r="BQ41" s="715"/>
      <c r="BR41" s="715"/>
      <c r="BS41" s="715"/>
      <c r="BT41" s="715"/>
      <c r="BU41" s="716"/>
      <c r="BV41" s="676">
        <v>295</v>
      </c>
      <c r="BW41" s="713"/>
      <c r="BX41" s="713"/>
      <c r="BY41" s="713"/>
      <c r="BZ41" s="713"/>
      <c r="CA41" s="713"/>
      <c r="CB41" s="717"/>
      <c r="CD41" s="705" t="s">
        <v>353</v>
      </c>
      <c r="CE41" s="702"/>
      <c r="CF41" s="702"/>
      <c r="CG41" s="702"/>
      <c r="CH41" s="702"/>
      <c r="CI41" s="702"/>
      <c r="CJ41" s="702"/>
      <c r="CK41" s="702"/>
      <c r="CL41" s="702"/>
      <c r="CM41" s="702"/>
      <c r="CN41" s="702"/>
      <c r="CO41" s="702"/>
      <c r="CP41" s="702"/>
      <c r="CQ41" s="703"/>
      <c r="CR41" s="661" t="s">
        <v>176</v>
      </c>
      <c r="CS41" s="662"/>
      <c r="CT41" s="662"/>
      <c r="CU41" s="662"/>
      <c r="CV41" s="662"/>
      <c r="CW41" s="662"/>
      <c r="CX41" s="662"/>
      <c r="CY41" s="663"/>
      <c r="CZ41" s="666" t="s">
        <v>182</v>
      </c>
      <c r="DA41" s="695"/>
      <c r="DB41" s="695"/>
      <c r="DC41" s="696"/>
      <c r="DD41" s="669" t="s">
        <v>176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355</v>
      </c>
      <c r="CE42" s="659"/>
      <c r="CF42" s="659"/>
      <c r="CG42" s="659"/>
      <c r="CH42" s="659"/>
      <c r="CI42" s="659"/>
      <c r="CJ42" s="659"/>
      <c r="CK42" s="659"/>
      <c r="CL42" s="659"/>
      <c r="CM42" s="659"/>
      <c r="CN42" s="659"/>
      <c r="CO42" s="659"/>
      <c r="CP42" s="659"/>
      <c r="CQ42" s="660"/>
      <c r="CR42" s="661">
        <v>461187</v>
      </c>
      <c r="CS42" s="664"/>
      <c r="CT42" s="664"/>
      <c r="CU42" s="664"/>
      <c r="CV42" s="664"/>
      <c r="CW42" s="664"/>
      <c r="CX42" s="664"/>
      <c r="CY42" s="665"/>
      <c r="CZ42" s="666">
        <v>18.2</v>
      </c>
      <c r="DA42" s="667"/>
      <c r="DB42" s="667"/>
      <c r="DC42" s="668"/>
      <c r="DD42" s="669">
        <v>186870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357</v>
      </c>
      <c r="CE43" s="659"/>
      <c r="CF43" s="659"/>
      <c r="CG43" s="659"/>
      <c r="CH43" s="659"/>
      <c r="CI43" s="659"/>
      <c r="CJ43" s="659"/>
      <c r="CK43" s="659"/>
      <c r="CL43" s="659"/>
      <c r="CM43" s="659"/>
      <c r="CN43" s="659"/>
      <c r="CO43" s="659"/>
      <c r="CP43" s="659"/>
      <c r="CQ43" s="660"/>
      <c r="CR43" s="661">
        <v>6500</v>
      </c>
      <c r="CS43" s="662"/>
      <c r="CT43" s="662"/>
      <c r="CU43" s="662"/>
      <c r="CV43" s="662"/>
      <c r="CW43" s="662"/>
      <c r="CX43" s="662"/>
      <c r="CY43" s="663"/>
      <c r="CZ43" s="666">
        <v>0.3</v>
      </c>
      <c r="DA43" s="695"/>
      <c r="DB43" s="695"/>
      <c r="DC43" s="696"/>
      <c r="DD43" s="669">
        <v>3600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358</v>
      </c>
      <c r="CD44" s="689" t="s">
        <v>309</v>
      </c>
      <c r="CE44" s="690"/>
      <c r="CF44" s="658" t="s">
        <v>359</v>
      </c>
      <c r="CG44" s="659"/>
      <c r="CH44" s="659"/>
      <c r="CI44" s="659"/>
      <c r="CJ44" s="659"/>
      <c r="CK44" s="659"/>
      <c r="CL44" s="659"/>
      <c r="CM44" s="659"/>
      <c r="CN44" s="659"/>
      <c r="CO44" s="659"/>
      <c r="CP44" s="659"/>
      <c r="CQ44" s="660"/>
      <c r="CR44" s="661">
        <v>282345</v>
      </c>
      <c r="CS44" s="664"/>
      <c r="CT44" s="664"/>
      <c r="CU44" s="664"/>
      <c r="CV44" s="664"/>
      <c r="CW44" s="664"/>
      <c r="CX44" s="664"/>
      <c r="CY44" s="665"/>
      <c r="CZ44" s="666">
        <v>11.1</v>
      </c>
      <c r="DA44" s="667"/>
      <c r="DB44" s="667"/>
      <c r="DC44" s="668"/>
      <c r="DD44" s="669">
        <v>112233</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360</v>
      </c>
      <c r="CG45" s="659"/>
      <c r="CH45" s="659"/>
      <c r="CI45" s="659"/>
      <c r="CJ45" s="659"/>
      <c r="CK45" s="659"/>
      <c r="CL45" s="659"/>
      <c r="CM45" s="659"/>
      <c r="CN45" s="659"/>
      <c r="CO45" s="659"/>
      <c r="CP45" s="659"/>
      <c r="CQ45" s="660"/>
      <c r="CR45" s="661">
        <v>104364</v>
      </c>
      <c r="CS45" s="662"/>
      <c r="CT45" s="662"/>
      <c r="CU45" s="662"/>
      <c r="CV45" s="662"/>
      <c r="CW45" s="662"/>
      <c r="CX45" s="662"/>
      <c r="CY45" s="663"/>
      <c r="CZ45" s="666">
        <v>4.0999999999999996</v>
      </c>
      <c r="DA45" s="695"/>
      <c r="DB45" s="695"/>
      <c r="DC45" s="696"/>
      <c r="DD45" s="669">
        <v>3569</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361</v>
      </c>
      <c r="CG46" s="659"/>
      <c r="CH46" s="659"/>
      <c r="CI46" s="659"/>
      <c r="CJ46" s="659"/>
      <c r="CK46" s="659"/>
      <c r="CL46" s="659"/>
      <c r="CM46" s="659"/>
      <c r="CN46" s="659"/>
      <c r="CO46" s="659"/>
      <c r="CP46" s="659"/>
      <c r="CQ46" s="660"/>
      <c r="CR46" s="661">
        <v>177981</v>
      </c>
      <c r="CS46" s="664"/>
      <c r="CT46" s="664"/>
      <c r="CU46" s="664"/>
      <c r="CV46" s="664"/>
      <c r="CW46" s="664"/>
      <c r="CX46" s="664"/>
      <c r="CY46" s="665"/>
      <c r="CZ46" s="666">
        <v>7</v>
      </c>
      <c r="DA46" s="667"/>
      <c r="DB46" s="667"/>
      <c r="DC46" s="668"/>
      <c r="DD46" s="669">
        <v>108664</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362</v>
      </c>
      <c r="CG47" s="659"/>
      <c r="CH47" s="659"/>
      <c r="CI47" s="659"/>
      <c r="CJ47" s="659"/>
      <c r="CK47" s="659"/>
      <c r="CL47" s="659"/>
      <c r="CM47" s="659"/>
      <c r="CN47" s="659"/>
      <c r="CO47" s="659"/>
      <c r="CP47" s="659"/>
      <c r="CQ47" s="660"/>
      <c r="CR47" s="661">
        <v>178842</v>
      </c>
      <c r="CS47" s="662"/>
      <c r="CT47" s="662"/>
      <c r="CU47" s="662"/>
      <c r="CV47" s="662"/>
      <c r="CW47" s="662"/>
      <c r="CX47" s="662"/>
      <c r="CY47" s="663"/>
      <c r="CZ47" s="666">
        <v>7</v>
      </c>
      <c r="DA47" s="695"/>
      <c r="DB47" s="695"/>
      <c r="DC47" s="696"/>
      <c r="DD47" s="669">
        <v>74637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1" x14ac:dyDescent="0.2">
      <c r="CD48" s="693"/>
      <c r="CE48" s="694"/>
      <c r="CF48" s="658" t="s">
        <v>363</v>
      </c>
      <c r="CG48" s="659"/>
      <c r="CH48" s="659"/>
      <c r="CI48" s="659"/>
      <c r="CJ48" s="659"/>
      <c r="CK48" s="659"/>
      <c r="CL48" s="659"/>
      <c r="CM48" s="659"/>
      <c r="CN48" s="659"/>
      <c r="CO48" s="659"/>
      <c r="CP48" s="659"/>
      <c r="CQ48" s="660"/>
      <c r="CR48" s="661" t="s">
        <v>176</v>
      </c>
      <c r="CS48" s="664"/>
      <c r="CT48" s="664"/>
      <c r="CU48" s="664"/>
      <c r="CV48" s="664"/>
      <c r="CW48" s="664"/>
      <c r="CX48" s="664"/>
      <c r="CY48" s="665"/>
      <c r="CZ48" s="666" t="s">
        <v>182</v>
      </c>
      <c r="DA48" s="667"/>
      <c r="DB48" s="667"/>
      <c r="DC48" s="668"/>
      <c r="DD48" s="669" t="s">
        <v>182</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364</v>
      </c>
      <c r="CE49" s="674"/>
      <c r="CF49" s="674"/>
      <c r="CG49" s="674"/>
      <c r="CH49" s="674"/>
      <c r="CI49" s="674"/>
      <c r="CJ49" s="674"/>
      <c r="CK49" s="674"/>
      <c r="CL49" s="674"/>
      <c r="CM49" s="674"/>
      <c r="CN49" s="674"/>
      <c r="CO49" s="674"/>
      <c r="CP49" s="674"/>
      <c r="CQ49" s="675"/>
      <c r="CR49" s="676">
        <v>2540633</v>
      </c>
      <c r="CS49" s="677"/>
      <c r="CT49" s="677"/>
      <c r="CU49" s="677"/>
      <c r="CV49" s="677"/>
      <c r="CW49" s="677"/>
      <c r="CX49" s="677"/>
      <c r="CY49" s="678"/>
      <c r="CZ49" s="679">
        <v>100</v>
      </c>
      <c r="DA49" s="680"/>
      <c r="DB49" s="680"/>
      <c r="DC49" s="681"/>
      <c r="DD49" s="682">
        <v>1797577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1" hidden="1" x14ac:dyDescent="0.2"/>
    <row r="51" spans="82:133" ht="11" hidden="1" x14ac:dyDescent="0.2"/>
    <row r="52" spans="82:133" ht="11" hidden="1" x14ac:dyDescent="0.2"/>
    <row r="53" spans="82:133" ht="11" hidden="1" x14ac:dyDescent="0.2"/>
  </sheetData>
  <sheetProtection algorithmName="SHA-512" hashValue="jJmBaRbjAJnihdJb+2aV96XqcA8rRZy/TMMSJwogb/d36ic32dqs2BI0UWSnZK2WAmm7HHibVOogTjnfqtFqUA==" saltValue="pMgxE6NWUgZPeC5ddzHgj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 zeroHeight="1" x14ac:dyDescent="0.2"/>
  <cols>
    <col min="1" max="130" width="2.7265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366</v>
      </c>
      <c r="DK2" s="1200"/>
      <c r="DL2" s="1200"/>
      <c r="DM2" s="1200"/>
      <c r="DN2" s="1200"/>
      <c r="DO2" s="1201"/>
      <c r="DP2" s="249"/>
      <c r="DQ2" s="1199" t="s">
        <v>367</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368</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370</v>
      </c>
      <c r="B5" s="1085"/>
      <c r="C5" s="1085"/>
      <c r="D5" s="1085"/>
      <c r="E5" s="1085"/>
      <c r="F5" s="1085"/>
      <c r="G5" s="1085"/>
      <c r="H5" s="1085"/>
      <c r="I5" s="1085"/>
      <c r="J5" s="1085"/>
      <c r="K5" s="1085"/>
      <c r="L5" s="1085"/>
      <c r="M5" s="1085"/>
      <c r="N5" s="1085"/>
      <c r="O5" s="1085"/>
      <c r="P5" s="1086"/>
      <c r="Q5" s="1090" t="s">
        <v>371</v>
      </c>
      <c r="R5" s="1091"/>
      <c r="S5" s="1091"/>
      <c r="T5" s="1091"/>
      <c r="U5" s="1092"/>
      <c r="V5" s="1090" t="s">
        <v>372</v>
      </c>
      <c r="W5" s="1091"/>
      <c r="X5" s="1091"/>
      <c r="Y5" s="1091"/>
      <c r="Z5" s="1092"/>
      <c r="AA5" s="1090" t="s">
        <v>373</v>
      </c>
      <c r="AB5" s="1091"/>
      <c r="AC5" s="1091"/>
      <c r="AD5" s="1091"/>
      <c r="AE5" s="1091"/>
      <c r="AF5" s="1202" t="s">
        <v>374</v>
      </c>
      <c r="AG5" s="1091"/>
      <c r="AH5" s="1091"/>
      <c r="AI5" s="1091"/>
      <c r="AJ5" s="1106"/>
      <c r="AK5" s="1091" t="s">
        <v>375</v>
      </c>
      <c r="AL5" s="1091"/>
      <c r="AM5" s="1091"/>
      <c r="AN5" s="1091"/>
      <c r="AO5" s="1092"/>
      <c r="AP5" s="1090" t="s">
        <v>376</v>
      </c>
      <c r="AQ5" s="1091"/>
      <c r="AR5" s="1091"/>
      <c r="AS5" s="1091"/>
      <c r="AT5" s="1092"/>
      <c r="AU5" s="1090" t="s">
        <v>377</v>
      </c>
      <c r="AV5" s="1091"/>
      <c r="AW5" s="1091"/>
      <c r="AX5" s="1091"/>
      <c r="AY5" s="1106"/>
      <c r="AZ5" s="256"/>
      <c r="BA5" s="256"/>
      <c r="BB5" s="256"/>
      <c r="BC5" s="256"/>
      <c r="BD5" s="256"/>
      <c r="BE5" s="257"/>
      <c r="BF5" s="257"/>
      <c r="BG5" s="257"/>
      <c r="BH5" s="257"/>
      <c r="BI5" s="257"/>
      <c r="BJ5" s="257"/>
      <c r="BK5" s="257"/>
      <c r="BL5" s="257"/>
      <c r="BM5" s="257"/>
      <c r="BN5" s="257"/>
      <c r="BO5" s="257"/>
      <c r="BP5" s="257"/>
      <c r="BQ5" s="1084" t="s">
        <v>378</v>
      </c>
      <c r="BR5" s="1085"/>
      <c r="BS5" s="1085"/>
      <c r="BT5" s="1085"/>
      <c r="BU5" s="1085"/>
      <c r="BV5" s="1085"/>
      <c r="BW5" s="1085"/>
      <c r="BX5" s="1085"/>
      <c r="BY5" s="1085"/>
      <c r="BZ5" s="1085"/>
      <c r="CA5" s="1085"/>
      <c r="CB5" s="1085"/>
      <c r="CC5" s="1085"/>
      <c r="CD5" s="1085"/>
      <c r="CE5" s="1085"/>
      <c r="CF5" s="1085"/>
      <c r="CG5" s="1086"/>
      <c r="CH5" s="1090" t="s">
        <v>379</v>
      </c>
      <c r="CI5" s="1091"/>
      <c r="CJ5" s="1091"/>
      <c r="CK5" s="1091"/>
      <c r="CL5" s="1092"/>
      <c r="CM5" s="1090" t="s">
        <v>380</v>
      </c>
      <c r="CN5" s="1091"/>
      <c r="CO5" s="1091"/>
      <c r="CP5" s="1091"/>
      <c r="CQ5" s="1092"/>
      <c r="CR5" s="1090" t="s">
        <v>381</v>
      </c>
      <c r="CS5" s="1091"/>
      <c r="CT5" s="1091"/>
      <c r="CU5" s="1091"/>
      <c r="CV5" s="1092"/>
      <c r="CW5" s="1090" t="s">
        <v>382</v>
      </c>
      <c r="CX5" s="1091"/>
      <c r="CY5" s="1091"/>
      <c r="CZ5" s="1091"/>
      <c r="DA5" s="1092"/>
      <c r="DB5" s="1090" t="s">
        <v>383</v>
      </c>
      <c r="DC5" s="1091"/>
      <c r="DD5" s="1091"/>
      <c r="DE5" s="1091"/>
      <c r="DF5" s="1092"/>
      <c r="DG5" s="1187" t="s">
        <v>384</v>
      </c>
      <c r="DH5" s="1188"/>
      <c r="DI5" s="1188"/>
      <c r="DJ5" s="1188"/>
      <c r="DK5" s="1189"/>
      <c r="DL5" s="1187" t="s">
        <v>385</v>
      </c>
      <c r="DM5" s="1188"/>
      <c r="DN5" s="1188"/>
      <c r="DO5" s="1188"/>
      <c r="DP5" s="1189"/>
      <c r="DQ5" s="1090" t="s">
        <v>386</v>
      </c>
      <c r="DR5" s="1091"/>
      <c r="DS5" s="1091"/>
      <c r="DT5" s="1091"/>
      <c r="DU5" s="1092"/>
      <c r="DV5" s="1090" t="s">
        <v>377</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387</v>
      </c>
      <c r="C7" s="1140"/>
      <c r="D7" s="1140"/>
      <c r="E7" s="1140"/>
      <c r="F7" s="1140"/>
      <c r="G7" s="1140"/>
      <c r="H7" s="1140"/>
      <c r="I7" s="1140"/>
      <c r="J7" s="1140"/>
      <c r="K7" s="1140"/>
      <c r="L7" s="1140"/>
      <c r="M7" s="1140"/>
      <c r="N7" s="1140"/>
      <c r="O7" s="1140"/>
      <c r="P7" s="1141"/>
      <c r="Q7" s="1193">
        <v>2548</v>
      </c>
      <c r="R7" s="1194"/>
      <c r="S7" s="1194"/>
      <c r="T7" s="1194"/>
      <c r="U7" s="1194"/>
      <c r="V7" s="1194">
        <v>2465</v>
      </c>
      <c r="W7" s="1194"/>
      <c r="X7" s="1194"/>
      <c r="Y7" s="1194"/>
      <c r="Z7" s="1194"/>
      <c r="AA7" s="1194">
        <v>83</v>
      </c>
      <c r="AB7" s="1194"/>
      <c r="AC7" s="1194"/>
      <c r="AD7" s="1194"/>
      <c r="AE7" s="1195"/>
      <c r="AF7" s="1196">
        <v>35</v>
      </c>
      <c r="AG7" s="1197"/>
      <c r="AH7" s="1197"/>
      <c r="AI7" s="1197"/>
      <c r="AJ7" s="1198"/>
      <c r="AK7" s="1180">
        <v>97</v>
      </c>
      <c r="AL7" s="1181"/>
      <c r="AM7" s="1181"/>
      <c r="AN7" s="1181"/>
      <c r="AO7" s="1181"/>
      <c r="AP7" s="1181">
        <v>2632</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593</v>
      </c>
      <c r="BT7" s="1185"/>
      <c r="BU7" s="1185"/>
      <c r="BV7" s="1185"/>
      <c r="BW7" s="1185"/>
      <c r="BX7" s="1185"/>
      <c r="BY7" s="1185"/>
      <c r="BZ7" s="1185"/>
      <c r="CA7" s="1185"/>
      <c r="CB7" s="1185"/>
      <c r="CC7" s="1185"/>
      <c r="CD7" s="1185"/>
      <c r="CE7" s="1185"/>
      <c r="CF7" s="1185"/>
      <c r="CG7" s="1186"/>
      <c r="CH7" s="1177">
        <v>-4</v>
      </c>
      <c r="CI7" s="1178"/>
      <c r="CJ7" s="1178"/>
      <c r="CK7" s="1178"/>
      <c r="CL7" s="1179"/>
      <c r="CM7" s="1177">
        <v>21</v>
      </c>
      <c r="CN7" s="1178"/>
      <c r="CO7" s="1178"/>
      <c r="CP7" s="1178"/>
      <c r="CQ7" s="1179"/>
      <c r="CR7" s="1177">
        <v>30</v>
      </c>
      <c r="CS7" s="1178"/>
      <c r="CT7" s="1178"/>
      <c r="CU7" s="1178"/>
      <c r="CV7" s="1179"/>
      <c r="CW7" s="1177" t="s">
        <v>576</v>
      </c>
      <c r="CX7" s="1178"/>
      <c r="CY7" s="1178"/>
      <c r="CZ7" s="1178"/>
      <c r="DA7" s="1179"/>
      <c r="DB7" s="1177" t="s">
        <v>513</v>
      </c>
      <c r="DC7" s="1178"/>
      <c r="DD7" s="1178"/>
      <c r="DE7" s="1178"/>
      <c r="DF7" s="1179"/>
      <c r="DG7" s="1177" t="s">
        <v>513</v>
      </c>
      <c r="DH7" s="1178"/>
      <c r="DI7" s="1178"/>
      <c r="DJ7" s="1178"/>
      <c r="DK7" s="1179"/>
      <c r="DL7" s="1177" t="s">
        <v>513</v>
      </c>
      <c r="DM7" s="1178"/>
      <c r="DN7" s="1178"/>
      <c r="DO7" s="1178"/>
      <c r="DP7" s="1179"/>
      <c r="DQ7" s="1177" t="s">
        <v>513</v>
      </c>
      <c r="DR7" s="1178"/>
      <c r="DS7" s="1178"/>
      <c r="DT7" s="1178"/>
      <c r="DU7" s="1179"/>
      <c r="DV7" s="1204"/>
      <c r="DW7" s="1205"/>
      <c r="DX7" s="1205"/>
      <c r="DY7" s="1205"/>
      <c r="DZ7" s="1206"/>
      <c r="EA7" s="254"/>
    </row>
    <row r="8" spans="1:131" s="255" customFormat="1" ht="26.25" customHeight="1" x14ac:dyDescent="0.2">
      <c r="A8" s="261">
        <v>2</v>
      </c>
      <c r="B8" s="1126" t="s">
        <v>388</v>
      </c>
      <c r="C8" s="1127"/>
      <c r="D8" s="1127"/>
      <c r="E8" s="1127"/>
      <c r="F8" s="1127"/>
      <c r="G8" s="1127"/>
      <c r="H8" s="1127"/>
      <c r="I8" s="1127"/>
      <c r="J8" s="1127"/>
      <c r="K8" s="1127"/>
      <c r="L8" s="1127"/>
      <c r="M8" s="1127"/>
      <c r="N8" s="1127"/>
      <c r="O8" s="1127"/>
      <c r="P8" s="1128"/>
      <c r="Q8" s="1132">
        <v>83</v>
      </c>
      <c r="R8" s="1133"/>
      <c r="S8" s="1133"/>
      <c r="T8" s="1133"/>
      <c r="U8" s="1133"/>
      <c r="V8" s="1133">
        <v>76</v>
      </c>
      <c r="W8" s="1133"/>
      <c r="X8" s="1133"/>
      <c r="Y8" s="1133"/>
      <c r="Z8" s="1133"/>
      <c r="AA8" s="1133">
        <v>7</v>
      </c>
      <c r="AB8" s="1133"/>
      <c r="AC8" s="1133"/>
      <c r="AD8" s="1133"/>
      <c r="AE8" s="1134"/>
      <c r="AF8" s="1108">
        <v>7</v>
      </c>
      <c r="AG8" s="1109"/>
      <c r="AH8" s="1109"/>
      <c r="AI8" s="1109"/>
      <c r="AJ8" s="1110"/>
      <c r="AK8" s="1175">
        <v>1</v>
      </c>
      <c r="AL8" s="1176"/>
      <c r="AM8" s="1176"/>
      <c r="AN8" s="1176"/>
      <c r="AO8" s="1176"/>
      <c r="AP8" s="1176" t="s">
        <v>576</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2">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2">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389</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390</v>
      </c>
      <c r="B23" s="1033" t="s">
        <v>391</v>
      </c>
      <c r="C23" s="1034"/>
      <c r="D23" s="1034"/>
      <c r="E23" s="1034"/>
      <c r="F23" s="1034"/>
      <c r="G23" s="1034"/>
      <c r="H23" s="1034"/>
      <c r="I23" s="1034"/>
      <c r="J23" s="1034"/>
      <c r="K23" s="1034"/>
      <c r="L23" s="1034"/>
      <c r="M23" s="1034"/>
      <c r="N23" s="1034"/>
      <c r="O23" s="1034"/>
      <c r="P23" s="1035"/>
      <c r="Q23" s="1157">
        <v>2631</v>
      </c>
      <c r="R23" s="1158"/>
      <c r="S23" s="1158"/>
      <c r="T23" s="1158"/>
      <c r="U23" s="1158"/>
      <c r="V23" s="1158">
        <v>2541</v>
      </c>
      <c r="W23" s="1158"/>
      <c r="X23" s="1158"/>
      <c r="Y23" s="1158"/>
      <c r="Z23" s="1158"/>
      <c r="AA23" s="1158">
        <v>90</v>
      </c>
      <c r="AB23" s="1158"/>
      <c r="AC23" s="1158"/>
      <c r="AD23" s="1158"/>
      <c r="AE23" s="1159"/>
      <c r="AF23" s="1160">
        <v>42</v>
      </c>
      <c r="AG23" s="1158"/>
      <c r="AH23" s="1158"/>
      <c r="AI23" s="1158"/>
      <c r="AJ23" s="1161"/>
      <c r="AK23" s="1162"/>
      <c r="AL23" s="1163"/>
      <c r="AM23" s="1163"/>
      <c r="AN23" s="1163"/>
      <c r="AO23" s="1163"/>
      <c r="AP23" s="1158">
        <v>2632</v>
      </c>
      <c r="AQ23" s="1158"/>
      <c r="AR23" s="1158"/>
      <c r="AS23" s="1158"/>
      <c r="AT23" s="1158"/>
      <c r="AU23" s="1164"/>
      <c r="AV23" s="1164"/>
      <c r="AW23" s="1164"/>
      <c r="AX23" s="1164"/>
      <c r="AY23" s="1165"/>
      <c r="AZ23" s="1154" t="s">
        <v>392</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393</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394</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370</v>
      </c>
      <c r="B26" s="1085"/>
      <c r="C26" s="1085"/>
      <c r="D26" s="1085"/>
      <c r="E26" s="1085"/>
      <c r="F26" s="1085"/>
      <c r="G26" s="1085"/>
      <c r="H26" s="1085"/>
      <c r="I26" s="1085"/>
      <c r="J26" s="1085"/>
      <c r="K26" s="1085"/>
      <c r="L26" s="1085"/>
      <c r="M26" s="1085"/>
      <c r="N26" s="1085"/>
      <c r="O26" s="1085"/>
      <c r="P26" s="1086"/>
      <c r="Q26" s="1090" t="s">
        <v>395</v>
      </c>
      <c r="R26" s="1091"/>
      <c r="S26" s="1091"/>
      <c r="T26" s="1091"/>
      <c r="U26" s="1092"/>
      <c r="V26" s="1090" t="s">
        <v>396</v>
      </c>
      <c r="W26" s="1091"/>
      <c r="X26" s="1091"/>
      <c r="Y26" s="1091"/>
      <c r="Z26" s="1092"/>
      <c r="AA26" s="1090" t="s">
        <v>397</v>
      </c>
      <c r="AB26" s="1091"/>
      <c r="AC26" s="1091"/>
      <c r="AD26" s="1091"/>
      <c r="AE26" s="1091"/>
      <c r="AF26" s="1148" t="s">
        <v>398</v>
      </c>
      <c r="AG26" s="1097"/>
      <c r="AH26" s="1097"/>
      <c r="AI26" s="1097"/>
      <c r="AJ26" s="1149"/>
      <c r="AK26" s="1091" t="s">
        <v>399</v>
      </c>
      <c r="AL26" s="1091"/>
      <c r="AM26" s="1091"/>
      <c r="AN26" s="1091"/>
      <c r="AO26" s="1092"/>
      <c r="AP26" s="1090" t="s">
        <v>400</v>
      </c>
      <c r="AQ26" s="1091"/>
      <c r="AR26" s="1091"/>
      <c r="AS26" s="1091"/>
      <c r="AT26" s="1092"/>
      <c r="AU26" s="1090" t="s">
        <v>401</v>
      </c>
      <c r="AV26" s="1091"/>
      <c r="AW26" s="1091"/>
      <c r="AX26" s="1091"/>
      <c r="AY26" s="1092"/>
      <c r="AZ26" s="1090" t="s">
        <v>402</v>
      </c>
      <c r="BA26" s="1091"/>
      <c r="BB26" s="1091"/>
      <c r="BC26" s="1091"/>
      <c r="BD26" s="1092"/>
      <c r="BE26" s="1090" t="s">
        <v>377</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403</v>
      </c>
      <c r="C28" s="1140"/>
      <c r="D28" s="1140"/>
      <c r="E28" s="1140"/>
      <c r="F28" s="1140"/>
      <c r="G28" s="1140"/>
      <c r="H28" s="1140"/>
      <c r="I28" s="1140"/>
      <c r="J28" s="1140"/>
      <c r="K28" s="1140"/>
      <c r="L28" s="1140"/>
      <c r="M28" s="1140"/>
      <c r="N28" s="1140"/>
      <c r="O28" s="1140"/>
      <c r="P28" s="1141"/>
      <c r="Q28" s="1142">
        <v>426</v>
      </c>
      <c r="R28" s="1143"/>
      <c r="S28" s="1143"/>
      <c r="T28" s="1143"/>
      <c r="U28" s="1143"/>
      <c r="V28" s="1143">
        <v>364</v>
      </c>
      <c r="W28" s="1143"/>
      <c r="X28" s="1143"/>
      <c r="Y28" s="1143"/>
      <c r="Z28" s="1143"/>
      <c r="AA28" s="1143">
        <v>62</v>
      </c>
      <c r="AB28" s="1143"/>
      <c r="AC28" s="1143"/>
      <c r="AD28" s="1143"/>
      <c r="AE28" s="1144"/>
      <c r="AF28" s="1145">
        <v>62</v>
      </c>
      <c r="AG28" s="1143"/>
      <c r="AH28" s="1143"/>
      <c r="AI28" s="1143"/>
      <c r="AJ28" s="1146"/>
      <c r="AK28" s="1147">
        <v>40</v>
      </c>
      <c r="AL28" s="1135"/>
      <c r="AM28" s="1135"/>
      <c r="AN28" s="1135"/>
      <c r="AO28" s="1135"/>
      <c r="AP28" s="1135" t="s">
        <v>576</v>
      </c>
      <c r="AQ28" s="1135"/>
      <c r="AR28" s="1135"/>
      <c r="AS28" s="1135"/>
      <c r="AT28" s="1135"/>
      <c r="AU28" s="1135" t="s">
        <v>595</v>
      </c>
      <c r="AV28" s="1135"/>
      <c r="AW28" s="1135"/>
      <c r="AX28" s="1135"/>
      <c r="AY28" s="1135"/>
      <c r="AZ28" s="1136" t="s">
        <v>594</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404</v>
      </c>
      <c r="C29" s="1127"/>
      <c r="D29" s="1127"/>
      <c r="E29" s="1127"/>
      <c r="F29" s="1127"/>
      <c r="G29" s="1127"/>
      <c r="H29" s="1127"/>
      <c r="I29" s="1127"/>
      <c r="J29" s="1127"/>
      <c r="K29" s="1127"/>
      <c r="L29" s="1127"/>
      <c r="M29" s="1127"/>
      <c r="N29" s="1127"/>
      <c r="O29" s="1127"/>
      <c r="P29" s="1128"/>
      <c r="Q29" s="1132">
        <v>411</v>
      </c>
      <c r="R29" s="1133"/>
      <c r="S29" s="1133"/>
      <c r="T29" s="1133"/>
      <c r="U29" s="1133"/>
      <c r="V29" s="1133">
        <v>396</v>
      </c>
      <c r="W29" s="1133"/>
      <c r="X29" s="1133"/>
      <c r="Y29" s="1133"/>
      <c r="Z29" s="1133"/>
      <c r="AA29" s="1133">
        <v>15</v>
      </c>
      <c r="AB29" s="1133"/>
      <c r="AC29" s="1133"/>
      <c r="AD29" s="1133"/>
      <c r="AE29" s="1134"/>
      <c r="AF29" s="1108">
        <v>15</v>
      </c>
      <c r="AG29" s="1109"/>
      <c r="AH29" s="1109"/>
      <c r="AI29" s="1109"/>
      <c r="AJ29" s="1110"/>
      <c r="AK29" s="1069">
        <v>77</v>
      </c>
      <c r="AL29" s="1060"/>
      <c r="AM29" s="1060"/>
      <c r="AN29" s="1060"/>
      <c r="AO29" s="1060"/>
      <c r="AP29" s="1060" t="s">
        <v>576</v>
      </c>
      <c r="AQ29" s="1060"/>
      <c r="AR29" s="1060"/>
      <c r="AS29" s="1060"/>
      <c r="AT29" s="1060"/>
      <c r="AU29" s="1060" t="s">
        <v>596</v>
      </c>
      <c r="AV29" s="1060"/>
      <c r="AW29" s="1060"/>
      <c r="AX29" s="1060"/>
      <c r="AY29" s="1060"/>
      <c r="AZ29" s="1131" t="s">
        <v>513</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405</v>
      </c>
      <c r="C30" s="1127"/>
      <c r="D30" s="1127"/>
      <c r="E30" s="1127"/>
      <c r="F30" s="1127"/>
      <c r="G30" s="1127"/>
      <c r="H30" s="1127"/>
      <c r="I30" s="1127"/>
      <c r="J30" s="1127"/>
      <c r="K30" s="1127"/>
      <c r="L30" s="1127"/>
      <c r="M30" s="1127"/>
      <c r="N30" s="1127"/>
      <c r="O30" s="1127"/>
      <c r="P30" s="1128"/>
      <c r="Q30" s="1132">
        <v>2</v>
      </c>
      <c r="R30" s="1133"/>
      <c r="S30" s="1133"/>
      <c r="T30" s="1133"/>
      <c r="U30" s="1133"/>
      <c r="V30" s="1133">
        <v>2</v>
      </c>
      <c r="W30" s="1133"/>
      <c r="X30" s="1133"/>
      <c r="Y30" s="1133"/>
      <c r="Z30" s="1133"/>
      <c r="AA30" s="1133">
        <v>0</v>
      </c>
      <c r="AB30" s="1133"/>
      <c r="AC30" s="1133"/>
      <c r="AD30" s="1133"/>
      <c r="AE30" s="1134"/>
      <c r="AF30" s="1108">
        <v>0</v>
      </c>
      <c r="AG30" s="1109"/>
      <c r="AH30" s="1109"/>
      <c r="AI30" s="1109"/>
      <c r="AJ30" s="1110"/>
      <c r="AK30" s="1069" t="s">
        <v>595</v>
      </c>
      <c r="AL30" s="1060"/>
      <c r="AM30" s="1060"/>
      <c r="AN30" s="1060"/>
      <c r="AO30" s="1060"/>
      <c r="AP30" s="1060" t="s">
        <v>577</v>
      </c>
      <c r="AQ30" s="1060"/>
      <c r="AR30" s="1060"/>
      <c r="AS30" s="1060"/>
      <c r="AT30" s="1060"/>
      <c r="AU30" s="1060" t="s">
        <v>576</v>
      </c>
      <c r="AV30" s="1060"/>
      <c r="AW30" s="1060"/>
      <c r="AX30" s="1060"/>
      <c r="AY30" s="1060"/>
      <c r="AZ30" s="1131" t="s">
        <v>513</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406</v>
      </c>
      <c r="C31" s="1127"/>
      <c r="D31" s="1127"/>
      <c r="E31" s="1127"/>
      <c r="F31" s="1127"/>
      <c r="G31" s="1127"/>
      <c r="H31" s="1127"/>
      <c r="I31" s="1127"/>
      <c r="J31" s="1127"/>
      <c r="K31" s="1127"/>
      <c r="L31" s="1127"/>
      <c r="M31" s="1127"/>
      <c r="N31" s="1127"/>
      <c r="O31" s="1127"/>
      <c r="P31" s="1128"/>
      <c r="Q31" s="1132">
        <v>56</v>
      </c>
      <c r="R31" s="1133"/>
      <c r="S31" s="1133"/>
      <c r="T31" s="1133"/>
      <c r="U31" s="1133"/>
      <c r="V31" s="1133">
        <v>54</v>
      </c>
      <c r="W31" s="1133"/>
      <c r="X31" s="1133"/>
      <c r="Y31" s="1133"/>
      <c r="Z31" s="1133"/>
      <c r="AA31" s="1133">
        <v>2</v>
      </c>
      <c r="AB31" s="1133"/>
      <c r="AC31" s="1133"/>
      <c r="AD31" s="1133"/>
      <c r="AE31" s="1134"/>
      <c r="AF31" s="1108">
        <v>2</v>
      </c>
      <c r="AG31" s="1109"/>
      <c r="AH31" s="1109"/>
      <c r="AI31" s="1109"/>
      <c r="AJ31" s="1110"/>
      <c r="AK31" s="1069">
        <v>17</v>
      </c>
      <c r="AL31" s="1060"/>
      <c r="AM31" s="1060"/>
      <c r="AN31" s="1060"/>
      <c r="AO31" s="1060"/>
      <c r="AP31" s="1060" t="s">
        <v>576</v>
      </c>
      <c r="AQ31" s="1060"/>
      <c r="AR31" s="1060"/>
      <c r="AS31" s="1060"/>
      <c r="AT31" s="1060"/>
      <c r="AU31" s="1060" t="s">
        <v>595</v>
      </c>
      <c r="AV31" s="1060"/>
      <c r="AW31" s="1060"/>
      <c r="AX31" s="1060"/>
      <c r="AY31" s="1060"/>
      <c r="AZ31" s="1131" t="s">
        <v>513</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407</v>
      </c>
      <c r="C32" s="1127"/>
      <c r="D32" s="1127"/>
      <c r="E32" s="1127"/>
      <c r="F32" s="1127"/>
      <c r="G32" s="1127"/>
      <c r="H32" s="1127"/>
      <c r="I32" s="1127"/>
      <c r="J32" s="1127"/>
      <c r="K32" s="1127"/>
      <c r="L32" s="1127"/>
      <c r="M32" s="1127"/>
      <c r="N32" s="1127"/>
      <c r="O32" s="1127"/>
      <c r="P32" s="1128"/>
      <c r="Q32" s="1132">
        <v>263</v>
      </c>
      <c r="R32" s="1133"/>
      <c r="S32" s="1133"/>
      <c r="T32" s="1133"/>
      <c r="U32" s="1133"/>
      <c r="V32" s="1133">
        <v>259</v>
      </c>
      <c r="W32" s="1133"/>
      <c r="X32" s="1133"/>
      <c r="Y32" s="1133"/>
      <c r="Z32" s="1133"/>
      <c r="AA32" s="1133">
        <v>4</v>
      </c>
      <c r="AB32" s="1133"/>
      <c r="AC32" s="1133"/>
      <c r="AD32" s="1133"/>
      <c r="AE32" s="1134"/>
      <c r="AF32" s="1108">
        <v>4</v>
      </c>
      <c r="AG32" s="1109"/>
      <c r="AH32" s="1109"/>
      <c r="AI32" s="1109"/>
      <c r="AJ32" s="1110"/>
      <c r="AK32" s="1069">
        <v>145</v>
      </c>
      <c r="AL32" s="1060"/>
      <c r="AM32" s="1060"/>
      <c r="AN32" s="1060"/>
      <c r="AO32" s="1060"/>
      <c r="AP32" s="1060">
        <v>1178</v>
      </c>
      <c r="AQ32" s="1060"/>
      <c r="AR32" s="1060"/>
      <c r="AS32" s="1060"/>
      <c r="AT32" s="1060"/>
      <c r="AU32" s="1060">
        <v>1097</v>
      </c>
      <c r="AV32" s="1060"/>
      <c r="AW32" s="1060"/>
      <c r="AX32" s="1060"/>
      <c r="AY32" s="1060"/>
      <c r="AZ32" s="1131" t="s">
        <v>576</v>
      </c>
      <c r="BA32" s="1131"/>
      <c r="BB32" s="1131"/>
      <c r="BC32" s="1131"/>
      <c r="BD32" s="1131"/>
      <c r="BE32" s="1121" t="s">
        <v>408</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409</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390</v>
      </c>
      <c r="B63" s="1033" t="s">
        <v>410</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84</v>
      </c>
      <c r="AG63" s="1048"/>
      <c r="AH63" s="1048"/>
      <c r="AI63" s="1048"/>
      <c r="AJ63" s="1119"/>
      <c r="AK63" s="1120"/>
      <c r="AL63" s="1052"/>
      <c r="AM63" s="1052"/>
      <c r="AN63" s="1052"/>
      <c r="AO63" s="1052"/>
      <c r="AP63" s="1048">
        <v>1178</v>
      </c>
      <c r="AQ63" s="1048"/>
      <c r="AR63" s="1048"/>
      <c r="AS63" s="1048"/>
      <c r="AT63" s="1048"/>
      <c r="AU63" s="1048">
        <v>278</v>
      </c>
      <c r="AV63" s="1048"/>
      <c r="AW63" s="1048"/>
      <c r="AX63" s="1048"/>
      <c r="AY63" s="1048"/>
      <c r="AZ63" s="1114"/>
      <c r="BA63" s="1114"/>
      <c r="BB63" s="1114"/>
      <c r="BC63" s="1114"/>
      <c r="BD63" s="1114"/>
      <c r="BE63" s="1049"/>
      <c r="BF63" s="1049"/>
      <c r="BG63" s="1049"/>
      <c r="BH63" s="1049"/>
      <c r="BI63" s="1050"/>
      <c r="BJ63" s="1115" t="s">
        <v>392</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412</v>
      </c>
      <c r="B66" s="1085"/>
      <c r="C66" s="1085"/>
      <c r="D66" s="1085"/>
      <c r="E66" s="1085"/>
      <c r="F66" s="1085"/>
      <c r="G66" s="1085"/>
      <c r="H66" s="1085"/>
      <c r="I66" s="1085"/>
      <c r="J66" s="1085"/>
      <c r="K66" s="1085"/>
      <c r="L66" s="1085"/>
      <c r="M66" s="1085"/>
      <c r="N66" s="1085"/>
      <c r="O66" s="1085"/>
      <c r="P66" s="1086"/>
      <c r="Q66" s="1090" t="s">
        <v>395</v>
      </c>
      <c r="R66" s="1091"/>
      <c r="S66" s="1091"/>
      <c r="T66" s="1091"/>
      <c r="U66" s="1092"/>
      <c r="V66" s="1090" t="s">
        <v>413</v>
      </c>
      <c r="W66" s="1091"/>
      <c r="X66" s="1091"/>
      <c r="Y66" s="1091"/>
      <c r="Z66" s="1092"/>
      <c r="AA66" s="1090" t="s">
        <v>414</v>
      </c>
      <c r="AB66" s="1091"/>
      <c r="AC66" s="1091"/>
      <c r="AD66" s="1091"/>
      <c r="AE66" s="1092"/>
      <c r="AF66" s="1096" t="s">
        <v>415</v>
      </c>
      <c r="AG66" s="1097"/>
      <c r="AH66" s="1097"/>
      <c r="AI66" s="1097"/>
      <c r="AJ66" s="1098"/>
      <c r="AK66" s="1090" t="s">
        <v>416</v>
      </c>
      <c r="AL66" s="1085"/>
      <c r="AM66" s="1085"/>
      <c r="AN66" s="1085"/>
      <c r="AO66" s="1086"/>
      <c r="AP66" s="1090" t="s">
        <v>400</v>
      </c>
      <c r="AQ66" s="1091"/>
      <c r="AR66" s="1091"/>
      <c r="AS66" s="1091"/>
      <c r="AT66" s="1092"/>
      <c r="AU66" s="1090" t="s">
        <v>417</v>
      </c>
      <c r="AV66" s="1091"/>
      <c r="AW66" s="1091"/>
      <c r="AX66" s="1091"/>
      <c r="AY66" s="1092"/>
      <c r="AZ66" s="1090" t="s">
        <v>377</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578</v>
      </c>
      <c r="C68" s="1075"/>
      <c r="D68" s="1075"/>
      <c r="E68" s="1075"/>
      <c r="F68" s="1075"/>
      <c r="G68" s="1075"/>
      <c r="H68" s="1075"/>
      <c r="I68" s="1075"/>
      <c r="J68" s="1075"/>
      <c r="K68" s="1075"/>
      <c r="L68" s="1075"/>
      <c r="M68" s="1075"/>
      <c r="N68" s="1075"/>
      <c r="O68" s="1075"/>
      <c r="P68" s="1076"/>
      <c r="Q68" s="1077">
        <v>7361</v>
      </c>
      <c r="R68" s="1071"/>
      <c r="S68" s="1071"/>
      <c r="T68" s="1071"/>
      <c r="U68" s="1071"/>
      <c r="V68" s="1071">
        <v>7357</v>
      </c>
      <c r="W68" s="1071"/>
      <c r="X68" s="1071"/>
      <c r="Y68" s="1071"/>
      <c r="Z68" s="1071"/>
      <c r="AA68" s="1071">
        <v>4</v>
      </c>
      <c r="AB68" s="1071"/>
      <c r="AC68" s="1071"/>
      <c r="AD68" s="1071"/>
      <c r="AE68" s="1071"/>
      <c r="AF68" s="1071">
        <v>2011</v>
      </c>
      <c r="AG68" s="1071"/>
      <c r="AH68" s="1071"/>
      <c r="AI68" s="1071"/>
      <c r="AJ68" s="1071"/>
      <c r="AK68" s="1071" t="s">
        <v>576</v>
      </c>
      <c r="AL68" s="1071"/>
      <c r="AM68" s="1071"/>
      <c r="AN68" s="1071"/>
      <c r="AO68" s="1071"/>
      <c r="AP68" s="1071">
        <v>4643</v>
      </c>
      <c r="AQ68" s="1071"/>
      <c r="AR68" s="1071"/>
      <c r="AS68" s="1071"/>
      <c r="AT68" s="1071"/>
      <c r="AU68" s="1071">
        <v>62</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579</v>
      </c>
      <c r="C69" s="1064"/>
      <c r="D69" s="1064"/>
      <c r="E69" s="1064"/>
      <c r="F69" s="1064"/>
      <c r="G69" s="1064"/>
      <c r="H69" s="1064"/>
      <c r="I69" s="1064"/>
      <c r="J69" s="1064"/>
      <c r="K69" s="1064"/>
      <c r="L69" s="1064"/>
      <c r="M69" s="1064"/>
      <c r="N69" s="1064"/>
      <c r="O69" s="1064"/>
      <c r="P69" s="1065"/>
      <c r="Q69" s="1066">
        <v>516</v>
      </c>
      <c r="R69" s="1060"/>
      <c r="S69" s="1060"/>
      <c r="T69" s="1060"/>
      <c r="U69" s="1060"/>
      <c r="V69" s="1060">
        <v>523</v>
      </c>
      <c r="W69" s="1060"/>
      <c r="X69" s="1060"/>
      <c r="Y69" s="1060"/>
      <c r="Z69" s="1060"/>
      <c r="AA69" s="1060">
        <v>7</v>
      </c>
      <c r="AB69" s="1060"/>
      <c r="AC69" s="1060"/>
      <c r="AD69" s="1060"/>
      <c r="AE69" s="1060"/>
      <c r="AF69" s="1060">
        <v>129</v>
      </c>
      <c r="AG69" s="1060"/>
      <c r="AH69" s="1060"/>
      <c r="AI69" s="1060"/>
      <c r="AJ69" s="1060"/>
      <c r="AK69" s="1060" t="s">
        <v>576</v>
      </c>
      <c r="AL69" s="1060"/>
      <c r="AM69" s="1060"/>
      <c r="AN69" s="1060"/>
      <c r="AO69" s="1060"/>
      <c r="AP69" s="1060">
        <v>781</v>
      </c>
      <c r="AQ69" s="1060"/>
      <c r="AR69" s="1060"/>
      <c r="AS69" s="1060"/>
      <c r="AT69" s="1060"/>
      <c r="AU69" s="1060">
        <v>37</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580</v>
      </c>
      <c r="C70" s="1064"/>
      <c r="D70" s="1064"/>
      <c r="E70" s="1064"/>
      <c r="F70" s="1064"/>
      <c r="G70" s="1064"/>
      <c r="H70" s="1064"/>
      <c r="I70" s="1064"/>
      <c r="J70" s="1064"/>
      <c r="K70" s="1064"/>
      <c r="L70" s="1064"/>
      <c r="M70" s="1064"/>
      <c r="N70" s="1064"/>
      <c r="O70" s="1064"/>
      <c r="P70" s="1065"/>
      <c r="Q70" s="1066">
        <v>4799</v>
      </c>
      <c r="R70" s="1060"/>
      <c r="S70" s="1060"/>
      <c r="T70" s="1060"/>
      <c r="U70" s="1060"/>
      <c r="V70" s="1060">
        <v>3871</v>
      </c>
      <c r="W70" s="1060"/>
      <c r="X70" s="1060"/>
      <c r="Y70" s="1060"/>
      <c r="Z70" s="1060"/>
      <c r="AA70" s="1060">
        <v>927</v>
      </c>
      <c r="AB70" s="1060"/>
      <c r="AC70" s="1060"/>
      <c r="AD70" s="1060"/>
      <c r="AE70" s="1060"/>
      <c r="AF70" s="1060">
        <v>927</v>
      </c>
      <c r="AG70" s="1060"/>
      <c r="AH70" s="1060"/>
      <c r="AI70" s="1060"/>
      <c r="AJ70" s="1060"/>
      <c r="AK70" s="1060" t="s">
        <v>590</v>
      </c>
      <c r="AL70" s="1060"/>
      <c r="AM70" s="1060"/>
      <c r="AN70" s="1060"/>
      <c r="AO70" s="1060"/>
      <c r="AP70" s="1060" t="s">
        <v>576</v>
      </c>
      <c r="AQ70" s="1060"/>
      <c r="AR70" s="1060"/>
      <c r="AS70" s="1060"/>
      <c r="AT70" s="1060"/>
      <c r="AU70" s="1060" t="s">
        <v>576</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581</v>
      </c>
      <c r="C71" s="1064"/>
      <c r="D71" s="1064"/>
      <c r="E71" s="1064"/>
      <c r="F71" s="1064"/>
      <c r="G71" s="1064"/>
      <c r="H71" s="1064"/>
      <c r="I71" s="1064"/>
      <c r="J71" s="1064"/>
      <c r="K71" s="1064"/>
      <c r="L71" s="1064"/>
      <c r="M71" s="1064"/>
      <c r="N71" s="1064"/>
      <c r="O71" s="1064"/>
      <c r="P71" s="1065"/>
      <c r="Q71" s="1066">
        <v>3</v>
      </c>
      <c r="R71" s="1060"/>
      <c r="S71" s="1060"/>
      <c r="T71" s="1060"/>
      <c r="U71" s="1060"/>
      <c r="V71" s="1060">
        <v>1</v>
      </c>
      <c r="W71" s="1060"/>
      <c r="X71" s="1060"/>
      <c r="Y71" s="1060"/>
      <c r="Z71" s="1060"/>
      <c r="AA71" s="1060">
        <v>2</v>
      </c>
      <c r="AB71" s="1060"/>
      <c r="AC71" s="1060"/>
      <c r="AD71" s="1060"/>
      <c r="AE71" s="1060"/>
      <c r="AF71" s="1060">
        <v>2</v>
      </c>
      <c r="AG71" s="1060"/>
      <c r="AH71" s="1060"/>
      <c r="AI71" s="1060"/>
      <c r="AJ71" s="1060"/>
      <c r="AK71" s="1060" t="s">
        <v>576</v>
      </c>
      <c r="AL71" s="1060"/>
      <c r="AM71" s="1060"/>
      <c r="AN71" s="1060"/>
      <c r="AO71" s="1060"/>
      <c r="AP71" s="1060" t="s">
        <v>576</v>
      </c>
      <c r="AQ71" s="1060"/>
      <c r="AR71" s="1060"/>
      <c r="AS71" s="1060"/>
      <c r="AT71" s="1060"/>
      <c r="AU71" s="1060" t="s">
        <v>576</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582</v>
      </c>
      <c r="C72" s="1064"/>
      <c r="D72" s="1064"/>
      <c r="E72" s="1064"/>
      <c r="F72" s="1064"/>
      <c r="G72" s="1064"/>
      <c r="H72" s="1064"/>
      <c r="I72" s="1064"/>
      <c r="J72" s="1064"/>
      <c r="K72" s="1064"/>
      <c r="L72" s="1064"/>
      <c r="M72" s="1064"/>
      <c r="N72" s="1064"/>
      <c r="O72" s="1064"/>
      <c r="P72" s="1065"/>
      <c r="Q72" s="1066">
        <v>1436</v>
      </c>
      <c r="R72" s="1060"/>
      <c r="S72" s="1060"/>
      <c r="T72" s="1060"/>
      <c r="U72" s="1060"/>
      <c r="V72" s="1060">
        <v>1402</v>
      </c>
      <c r="W72" s="1060"/>
      <c r="X72" s="1060"/>
      <c r="Y72" s="1060"/>
      <c r="Z72" s="1060"/>
      <c r="AA72" s="1060">
        <v>33</v>
      </c>
      <c r="AB72" s="1060"/>
      <c r="AC72" s="1060"/>
      <c r="AD72" s="1060"/>
      <c r="AE72" s="1060"/>
      <c r="AF72" s="1060">
        <v>33</v>
      </c>
      <c r="AG72" s="1060"/>
      <c r="AH72" s="1060"/>
      <c r="AI72" s="1060"/>
      <c r="AJ72" s="1060"/>
      <c r="AK72" s="1060" t="s">
        <v>591</v>
      </c>
      <c r="AL72" s="1060"/>
      <c r="AM72" s="1060"/>
      <c r="AN72" s="1060"/>
      <c r="AO72" s="1060"/>
      <c r="AP72" s="1060">
        <v>446</v>
      </c>
      <c r="AQ72" s="1060"/>
      <c r="AR72" s="1060"/>
      <c r="AS72" s="1060"/>
      <c r="AT72" s="1060"/>
      <c r="AU72" s="1060">
        <v>-8</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t="s">
        <v>583</v>
      </c>
      <c r="C73" s="1064"/>
      <c r="D73" s="1064"/>
      <c r="E73" s="1064"/>
      <c r="F73" s="1064"/>
      <c r="G73" s="1064"/>
      <c r="H73" s="1064"/>
      <c r="I73" s="1064"/>
      <c r="J73" s="1064"/>
      <c r="K73" s="1064"/>
      <c r="L73" s="1064"/>
      <c r="M73" s="1064"/>
      <c r="N73" s="1064"/>
      <c r="O73" s="1064"/>
      <c r="P73" s="1065"/>
      <c r="Q73" s="1066">
        <v>295</v>
      </c>
      <c r="R73" s="1060"/>
      <c r="S73" s="1060"/>
      <c r="T73" s="1060"/>
      <c r="U73" s="1060"/>
      <c r="V73" s="1060">
        <v>293</v>
      </c>
      <c r="W73" s="1060"/>
      <c r="X73" s="1060"/>
      <c r="Y73" s="1060"/>
      <c r="Z73" s="1060"/>
      <c r="AA73" s="1060">
        <v>2</v>
      </c>
      <c r="AB73" s="1060"/>
      <c r="AC73" s="1060"/>
      <c r="AD73" s="1060"/>
      <c r="AE73" s="1060"/>
      <c r="AF73" s="1060">
        <v>2</v>
      </c>
      <c r="AG73" s="1060"/>
      <c r="AH73" s="1060"/>
      <c r="AI73" s="1060"/>
      <c r="AJ73" s="1060"/>
      <c r="AK73" s="1060" t="s">
        <v>576</v>
      </c>
      <c r="AL73" s="1060"/>
      <c r="AM73" s="1060"/>
      <c r="AN73" s="1060"/>
      <c r="AO73" s="1060"/>
      <c r="AP73" s="1060" t="s">
        <v>576</v>
      </c>
      <c r="AQ73" s="1060"/>
      <c r="AR73" s="1060"/>
      <c r="AS73" s="1060"/>
      <c r="AT73" s="1060"/>
      <c r="AU73" s="1060" t="s">
        <v>576</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t="s">
        <v>584</v>
      </c>
      <c r="C74" s="1064"/>
      <c r="D74" s="1064"/>
      <c r="E74" s="1064"/>
      <c r="F74" s="1064"/>
      <c r="G74" s="1064"/>
      <c r="H74" s="1064"/>
      <c r="I74" s="1064"/>
      <c r="J74" s="1064"/>
      <c r="K74" s="1064"/>
      <c r="L74" s="1064"/>
      <c r="M74" s="1064"/>
      <c r="N74" s="1064"/>
      <c r="O74" s="1064"/>
      <c r="P74" s="1065"/>
      <c r="Q74" s="1066">
        <v>27</v>
      </c>
      <c r="R74" s="1060"/>
      <c r="S74" s="1060"/>
      <c r="T74" s="1060"/>
      <c r="U74" s="1060"/>
      <c r="V74" s="1060">
        <v>22</v>
      </c>
      <c r="W74" s="1060"/>
      <c r="X74" s="1060"/>
      <c r="Y74" s="1060"/>
      <c r="Z74" s="1060"/>
      <c r="AA74" s="1060">
        <v>5</v>
      </c>
      <c r="AB74" s="1060"/>
      <c r="AC74" s="1060"/>
      <c r="AD74" s="1060"/>
      <c r="AE74" s="1060"/>
      <c r="AF74" s="1060">
        <v>5</v>
      </c>
      <c r="AG74" s="1060"/>
      <c r="AH74" s="1060"/>
      <c r="AI74" s="1060"/>
      <c r="AJ74" s="1060"/>
      <c r="AK74" s="1060">
        <v>2</v>
      </c>
      <c r="AL74" s="1060"/>
      <c r="AM74" s="1060"/>
      <c r="AN74" s="1060"/>
      <c r="AO74" s="1060"/>
      <c r="AP74" s="1060" t="s">
        <v>576</v>
      </c>
      <c r="AQ74" s="1060"/>
      <c r="AR74" s="1060"/>
      <c r="AS74" s="1060"/>
      <c r="AT74" s="1060"/>
      <c r="AU74" s="1060" t="s">
        <v>576</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t="s">
        <v>585</v>
      </c>
      <c r="C75" s="1064"/>
      <c r="D75" s="1064"/>
      <c r="E75" s="1064"/>
      <c r="F75" s="1064"/>
      <c r="G75" s="1064"/>
      <c r="H75" s="1064"/>
      <c r="I75" s="1064"/>
      <c r="J75" s="1064"/>
      <c r="K75" s="1064"/>
      <c r="L75" s="1064"/>
      <c r="M75" s="1064"/>
      <c r="N75" s="1064"/>
      <c r="O75" s="1064"/>
      <c r="P75" s="1065"/>
      <c r="Q75" s="1067">
        <v>111</v>
      </c>
      <c r="R75" s="1068"/>
      <c r="S75" s="1068"/>
      <c r="T75" s="1068"/>
      <c r="U75" s="1069"/>
      <c r="V75" s="1070">
        <v>103</v>
      </c>
      <c r="W75" s="1068"/>
      <c r="X75" s="1068"/>
      <c r="Y75" s="1068"/>
      <c r="Z75" s="1069"/>
      <c r="AA75" s="1070">
        <v>8</v>
      </c>
      <c r="AB75" s="1068"/>
      <c r="AC75" s="1068"/>
      <c r="AD75" s="1068"/>
      <c r="AE75" s="1069"/>
      <c r="AF75" s="1070">
        <v>8</v>
      </c>
      <c r="AG75" s="1068"/>
      <c r="AH75" s="1068"/>
      <c r="AI75" s="1068"/>
      <c r="AJ75" s="1069"/>
      <c r="AK75" s="1070" t="s">
        <v>592</v>
      </c>
      <c r="AL75" s="1068"/>
      <c r="AM75" s="1068"/>
      <c r="AN75" s="1068"/>
      <c r="AO75" s="1069"/>
      <c r="AP75" s="1070" t="s">
        <v>576</v>
      </c>
      <c r="AQ75" s="1068"/>
      <c r="AR75" s="1068"/>
      <c r="AS75" s="1068"/>
      <c r="AT75" s="1069"/>
      <c r="AU75" s="1070" t="s">
        <v>576</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t="s">
        <v>586</v>
      </c>
      <c r="C76" s="1064"/>
      <c r="D76" s="1064"/>
      <c r="E76" s="1064"/>
      <c r="F76" s="1064"/>
      <c r="G76" s="1064"/>
      <c r="H76" s="1064"/>
      <c r="I76" s="1064"/>
      <c r="J76" s="1064"/>
      <c r="K76" s="1064"/>
      <c r="L76" s="1064"/>
      <c r="M76" s="1064"/>
      <c r="N76" s="1064"/>
      <c r="O76" s="1064"/>
      <c r="P76" s="1065"/>
      <c r="Q76" s="1067">
        <v>1074</v>
      </c>
      <c r="R76" s="1068"/>
      <c r="S76" s="1068"/>
      <c r="T76" s="1068"/>
      <c r="U76" s="1069"/>
      <c r="V76" s="1070">
        <v>826</v>
      </c>
      <c r="W76" s="1068"/>
      <c r="X76" s="1068"/>
      <c r="Y76" s="1068"/>
      <c r="Z76" s="1069"/>
      <c r="AA76" s="1070">
        <v>249</v>
      </c>
      <c r="AB76" s="1068"/>
      <c r="AC76" s="1068"/>
      <c r="AD76" s="1068"/>
      <c r="AE76" s="1069"/>
      <c r="AF76" s="1070">
        <v>249</v>
      </c>
      <c r="AG76" s="1068"/>
      <c r="AH76" s="1068"/>
      <c r="AI76" s="1068"/>
      <c r="AJ76" s="1069"/>
      <c r="AK76" s="1070">
        <v>183</v>
      </c>
      <c r="AL76" s="1068"/>
      <c r="AM76" s="1068"/>
      <c r="AN76" s="1068"/>
      <c r="AO76" s="1069"/>
      <c r="AP76" s="1070" t="s">
        <v>576</v>
      </c>
      <c r="AQ76" s="1068"/>
      <c r="AR76" s="1068"/>
      <c r="AS76" s="1068"/>
      <c r="AT76" s="1069"/>
      <c r="AU76" s="1070" t="s">
        <v>577</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t="s">
        <v>587</v>
      </c>
      <c r="C77" s="1064"/>
      <c r="D77" s="1064"/>
      <c r="E77" s="1064"/>
      <c r="F77" s="1064"/>
      <c r="G77" s="1064"/>
      <c r="H77" s="1064"/>
      <c r="I77" s="1064"/>
      <c r="J77" s="1064"/>
      <c r="K77" s="1064"/>
      <c r="L77" s="1064"/>
      <c r="M77" s="1064"/>
      <c r="N77" s="1064"/>
      <c r="O77" s="1064"/>
      <c r="P77" s="1065"/>
      <c r="Q77" s="1067">
        <v>357947</v>
      </c>
      <c r="R77" s="1068"/>
      <c r="S77" s="1068"/>
      <c r="T77" s="1068"/>
      <c r="U77" s="1069"/>
      <c r="V77" s="1070">
        <v>348354</v>
      </c>
      <c r="W77" s="1068"/>
      <c r="X77" s="1068"/>
      <c r="Y77" s="1068"/>
      <c r="Z77" s="1069"/>
      <c r="AA77" s="1070">
        <v>9591</v>
      </c>
      <c r="AB77" s="1068"/>
      <c r="AC77" s="1068"/>
      <c r="AD77" s="1068"/>
      <c r="AE77" s="1069"/>
      <c r="AF77" s="1070">
        <v>9591</v>
      </c>
      <c r="AG77" s="1068"/>
      <c r="AH77" s="1068"/>
      <c r="AI77" s="1068"/>
      <c r="AJ77" s="1069"/>
      <c r="AK77" s="1070" t="s">
        <v>576</v>
      </c>
      <c r="AL77" s="1068"/>
      <c r="AM77" s="1068"/>
      <c r="AN77" s="1068"/>
      <c r="AO77" s="1069"/>
      <c r="AP77" s="1070" t="s">
        <v>576</v>
      </c>
      <c r="AQ77" s="1068"/>
      <c r="AR77" s="1068"/>
      <c r="AS77" s="1068"/>
      <c r="AT77" s="1069"/>
      <c r="AU77" s="1070" t="s">
        <v>577</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t="s">
        <v>588</v>
      </c>
      <c r="C78" s="1064"/>
      <c r="D78" s="1064"/>
      <c r="E78" s="1064"/>
      <c r="F78" s="1064"/>
      <c r="G78" s="1064"/>
      <c r="H78" s="1064"/>
      <c r="I78" s="1064"/>
      <c r="J78" s="1064"/>
      <c r="K78" s="1064"/>
      <c r="L78" s="1064"/>
      <c r="M78" s="1064"/>
      <c r="N78" s="1064"/>
      <c r="O78" s="1064"/>
      <c r="P78" s="1065"/>
      <c r="Q78" s="1066">
        <v>1242</v>
      </c>
      <c r="R78" s="1060"/>
      <c r="S78" s="1060"/>
      <c r="T78" s="1060"/>
      <c r="U78" s="1060"/>
      <c r="V78" s="1060">
        <v>1238</v>
      </c>
      <c r="W78" s="1060"/>
      <c r="X78" s="1060"/>
      <c r="Y78" s="1060"/>
      <c r="Z78" s="1060"/>
      <c r="AA78" s="1060">
        <v>5</v>
      </c>
      <c r="AB78" s="1060"/>
      <c r="AC78" s="1060"/>
      <c r="AD78" s="1060"/>
      <c r="AE78" s="1060"/>
      <c r="AF78" s="1060">
        <v>5</v>
      </c>
      <c r="AG78" s="1060"/>
      <c r="AH78" s="1060"/>
      <c r="AI78" s="1060"/>
      <c r="AJ78" s="1060"/>
      <c r="AK78" s="1060">
        <v>4</v>
      </c>
      <c r="AL78" s="1060"/>
      <c r="AM78" s="1060"/>
      <c r="AN78" s="1060"/>
      <c r="AO78" s="1060"/>
      <c r="AP78" s="1060">
        <v>129</v>
      </c>
      <c r="AQ78" s="1060"/>
      <c r="AR78" s="1060"/>
      <c r="AS78" s="1060"/>
      <c r="AT78" s="1060"/>
      <c r="AU78" s="1060">
        <v>50</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t="s">
        <v>589</v>
      </c>
      <c r="C79" s="1064"/>
      <c r="D79" s="1064"/>
      <c r="E79" s="1064"/>
      <c r="F79" s="1064"/>
      <c r="G79" s="1064"/>
      <c r="H79" s="1064"/>
      <c r="I79" s="1064"/>
      <c r="J79" s="1064"/>
      <c r="K79" s="1064"/>
      <c r="L79" s="1064"/>
      <c r="M79" s="1064"/>
      <c r="N79" s="1064"/>
      <c r="O79" s="1064"/>
      <c r="P79" s="1065"/>
      <c r="Q79" s="1066">
        <v>2490</v>
      </c>
      <c r="R79" s="1060"/>
      <c r="S79" s="1060"/>
      <c r="T79" s="1060"/>
      <c r="U79" s="1060"/>
      <c r="V79" s="1060">
        <v>2489</v>
      </c>
      <c r="W79" s="1060"/>
      <c r="X79" s="1060"/>
      <c r="Y79" s="1060"/>
      <c r="Z79" s="1060"/>
      <c r="AA79" s="1060">
        <v>2</v>
      </c>
      <c r="AB79" s="1060"/>
      <c r="AC79" s="1060"/>
      <c r="AD79" s="1060"/>
      <c r="AE79" s="1060"/>
      <c r="AF79" s="1060">
        <v>2</v>
      </c>
      <c r="AG79" s="1060"/>
      <c r="AH79" s="1060"/>
      <c r="AI79" s="1060"/>
      <c r="AJ79" s="1060"/>
      <c r="AK79" s="1060" t="s">
        <v>576</v>
      </c>
      <c r="AL79" s="1060"/>
      <c r="AM79" s="1060"/>
      <c r="AN79" s="1060"/>
      <c r="AO79" s="1060"/>
      <c r="AP79" s="1060" t="s">
        <v>576</v>
      </c>
      <c r="AQ79" s="1060"/>
      <c r="AR79" s="1060"/>
      <c r="AS79" s="1060"/>
      <c r="AT79" s="1060"/>
      <c r="AU79" s="1060" t="s">
        <v>576</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390</v>
      </c>
      <c r="B88" s="1033" t="s">
        <v>418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12965</v>
      </c>
      <c r="AG88" s="1048"/>
      <c r="AH88" s="1048"/>
      <c r="AI88" s="1048"/>
      <c r="AJ88" s="1048"/>
      <c r="AK88" s="1052"/>
      <c r="AL88" s="1052"/>
      <c r="AM88" s="1052"/>
      <c r="AN88" s="1052"/>
      <c r="AO88" s="1052"/>
      <c r="AP88" s="1048">
        <v>6000</v>
      </c>
      <c r="AQ88" s="1048"/>
      <c r="AR88" s="1048"/>
      <c r="AS88" s="1048"/>
      <c r="AT88" s="1048"/>
      <c r="AU88" s="1048">
        <v>141</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1033" t="s">
        <v>419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30</v>
      </c>
      <c r="CS102" s="1040"/>
      <c r="CT102" s="1040"/>
      <c r="CU102" s="1040"/>
      <c r="CV102" s="1041"/>
      <c r="CW102" s="1039" t="s">
        <v>576</v>
      </c>
      <c r="CX102" s="1040"/>
      <c r="CY102" s="1040"/>
      <c r="CZ102" s="1040"/>
      <c r="DA102" s="1041"/>
      <c r="DB102" s="1039" t="s">
        <v>513</v>
      </c>
      <c r="DC102" s="1040"/>
      <c r="DD102" s="1040"/>
      <c r="DE102" s="1040"/>
      <c r="DF102" s="1041"/>
      <c r="DG102" s="1039" t="s">
        <v>513</v>
      </c>
      <c r="DH102" s="1040"/>
      <c r="DI102" s="1040"/>
      <c r="DJ102" s="1040"/>
      <c r="DK102" s="1041"/>
      <c r="DL102" s="1039" t="s">
        <v>513</v>
      </c>
      <c r="DM102" s="1040"/>
      <c r="DN102" s="1040"/>
      <c r="DO102" s="1040"/>
      <c r="DP102" s="1041"/>
      <c r="DQ102" s="1039" t="s">
        <v>513</v>
      </c>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424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426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427</v>
      </c>
      <c r="AB109" s="983"/>
      <c r="AC109" s="983"/>
      <c r="AD109" s="983"/>
      <c r="AE109" s="984"/>
      <c r="AF109" s="985" t="s">
        <v>308</v>
      </c>
      <c r="AG109" s="983"/>
      <c r="AH109" s="983"/>
      <c r="AI109" s="983"/>
      <c r="AJ109" s="984"/>
      <c r="AK109" s="985" t="s">
        <v>307</v>
      </c>
      <c r="AL109" s="983"/>
      <c r="AM109" s="983"/>
      <c r="AN109" s="983"/>
      <c r="AO109" s="984"/>
      <c r="AP109" s="985" t="s">
        <v>428</v>
      </c>
      <c r="AQ109" s="983"/>
      <c r="AR109" s="983"/>
      <c r="AS109" s="983"/>
      <c r="AT109" s="1014"/>
      <c r="AU109" s="982" t="s">
        <v>426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427</v>
      </c>
      <c r="BR109" s="983"/>
      <c r="BS109" s="983"/>
      <c r="BT109" s="983"/>
      <c r="BU109" s="984"/>
      <c r="BV109" s="985" t="s">
        <v>308</v>
      </c>
      <c r="BW109" s="983"/>
      <c r="BX109" s="983"/>
      <c r="BY109" s="983"/>
      <c r="BZ109" s="984"/>
      <c r="CA109" s="985" t="s">
        <v>307</v>
      </c>
      <c r="CB109" s="983"/>
      <c r="CC109" s="983"/>
      <c r="CD109" s="983"/>
      <c r="CE109" s="984"/>
      <c r="CF109" s="1021" t="s">
        <v>428</v>
      </c>
      <c r="CG109" s="1021"/>
      <c r="CH109" s="1021"/>
      <c r="CI109" s="1021"/>
      <c r="CJ109" s="1021"/>
      <c r="CK109" s="985" t="s">
        <v>429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427</v>
      </c>
      <c r="DH109" s="983"/>
      <c r="DI109" s="983"/>
      <c r="DJ109" s="983"/>
      <c r="DK109" s="984"/>
      <c r="DL109" s="985" t="s">
        <v>308</v>
      </c>
      <c r="DM109" s="983"/>
      <c r="DN109" s="983"/>
      <c r="DO109" s="983"/>
      <c r="DP109" s="984"/>
      <c r="DQ109" s="985" t="s">
        <v>307</v>
      </c>
      <c r="DR109" s="983"/>
      <c r="DS109" s="983"/>
      <c r="DT109" s="983"/>
      <c r="DU109" s="984"/>
      <c r="DV109" s="985" t="s">
        <v>428</v>
      </c>
      <c r="DW109" s="983"/>
      <c r="DX109" s="983"/>
      <c r="DY109" s="983"/>
      <c r="DZ109" s="1014"/>
    </row>
    <row r="110" spans="1:131" s="246" customFormat="1" ht="26.25" customHeight="1" x14ac:dyDescent="0.2">
      <c r="A110" s="885" t="s">
        <v>430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270829</v>
      </c>
      <c r="AB110" s="976"/>
      <c r="AC110" s="976"/>
      <c r="AD110" s="976"/>
      <c r="AE110" s="977"/>
      <c r="AF110" s="978">
        <v>248830</v>
      </c>
      <c r="AG110" s="976"/>
      <c r="AH110" s="976"/>
      <c r="AI110" s="976"/>
      <c r="AJ110" s="977"/>
      <c r="AK110" s="978">
        <v>205078</v>
      </c>
      <c r="AL110" s="976"/>
      <c r="AM110" s="976"/>
      <c r="AN110" s="976"/>
      <c r="AO110" s="977"/>
      <c r="AP110" s="979">
        <v>15.8</v>
      </c>
      <c r="AQ110" s="980"/>
      <c r="AR110" s="980"/>
      <c r="AS110" s="980"/>
      <c r="AT110" s="981"/>
      <c r="AU110" s="1015" t="s">
        <v>73</v>
      </c>
      <c r="AV110" s="1016"/>
      <c r="AW110" s="1016"/>
      <c r="AX110" s="1016"/>
      <c r="AY110" s="1016"/>
      <c r="AZ110" s="941" t="s">
        <v>431</v>
      </c>
      <c r="BA110" s="886"/>
      <c r="BB110" s="886"/>
      <c r="BC110" s="886"/>
      <c r="BD110" s="886"/>
      <c r="BE110" s="886"/>
      <c r="BF110" s="886"/>
      <c r="BG110" s="886"/>
      <c r="BH110" s="886"/>
      <c r="BI110" s="886"/>
      <c r="BJ110" s="886"/>
      <c r="BK110" s="886"/>
      <c r="BL110" s="886"/>
      <c r="BM110" s="886"/>
      <c r="BN110" s="886"/>
      <c r="BO110" s="886"/>
      <c r="BP110" s="887"/>
      <c r="BQ110" s="942">
        <v>2541795</v>
      </c>
      <c r="BR110" s="923"/>
      <c r="BS110" s="923"/>
      <c r="BT110" s="923"/>
      <c r="BU110" s="923"/>
      <c r="BV110" s="923">
        <v>2565708</v>
      </c>
      <c r="BW110" s="923"/>
      <c r="BX110" s="923"/>
      <c r="BY110" s="923"/>
      <c r="BZ110" s="923"/>
      <c r="CA110" s="923">
        <v>2631514</v>
      </c>
      <c r="CB110" s="923"/>
      <c r="CC110" s="923"/>
      <c r="CD110" s="923"/>
      <c r="CE110" s="923"/>
      <c r="CF110" s="947">
        <v>202.4</v>
      </c>
      <c r="CG110" s="948"/>
      <c r="CH110" s="948"/>
      <c r="CI110" s="948"/>
      <c r="CJ110" s="948"/>
      <c r="CK110" s="1011" t="s">
        <v>432</v>
      </c>
      <c r="CL110" s="897"/>
      <c r="CM110" s="972" t="s">
        <v>433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434</v>
      </c>
      <c r="DH110" s="923"/>
      <c r="DI110" s="923"/>
      <c r="DJ110" s="923"/>
      <c r="DK110" s="923"/>
      <c r="DL110" s="923" t="s">
        <v>392</v>
      </c>
      <c r="DM110" s="923"/>
      <c r="DN110" s="923"/>
      <c r="DO110" s="923"/>
      <c r="DP110" s="923"/>
      <c r="DQ110" s="923" t="s">
        <v>434</v>
      </c>
      <c r="DR110" s="923"/>
      <c r="DS110" s="923"/>
      <c r="DT110" s="923"/>
      <c r="DU110" s="923"/>
      <c r="DV110" s="924" t="s">
        <v>392</v>
      </c>
      <c r="DW110" s="924"/>
      <c r="DX110" s="924"/>
      <c r="DY110" s="924"/>
      <c r="DZ110" s="925"/>
    </row>
    <row r="111" spans="1:131" s="246" customFormat="1" ht="26.25" customHeight="1" x14ac:dyDescent="0.2">
      <c r="A111" s="852" t="s">
        <v>435</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392</v>
      </c>
      <c r="AB111" s="1004"/>
      <c r="AC111" s="1004"/>
      <c r="AD111" s="1004"/>
      <c r="AE111" s="1005"/>
      <c r="AF111" s="1006" t="s">
        <v>434</v>
      </c>
      <c r="AG111" s="1004"/>
      <c r="AH111" s="1004"/>
      <c r="AI111" s="1004"/>
      <c r="AJ111" s="1005"/>
      <c r="AK111" s="1006" t="s">
        <v>434</v>
      </c>
      <c r="AL111" s="1004"/>
      <c r="AM111" s="1004"/>
      <c r="AN111" s="1004"/>
      <c r="AO111" s="1005"/>
      <c r="AP111" s="1007" t="s">
        <v>434</v>
      </c>
      <c r="AQ111" s="1008"/>
      <c r="AR111" s="1008"/>
      <c r="AS111" s="1008"/>
      <c r="AT111" s="1009"/>
      <c r="AU111" s="1017"/>
      <c r="AV111" s="1018"/>
      <c r="AW111" s="1018"/>
      <c r="AX111" s="1018"/>
      <c r="AY111" s="1018"/>
      <c r="AZ111" s="893" t="s">
        <v>436</v>
      </c>
      <c r="BA111" s="828"/>
      <c r="BB111" s="828"/>
      <c r="BC111" s="828"/>
      <c r="BD111" s="828"/>
      <c r="BE111" s="828"/>
      <c r="BF111" s="828"/>
      <c r="BG111" s="828"/>
      <c r="BH111" s="828"/>
      <c r="BI111" s="828"/>
      <c r="BJ111" s="828"/>
      <c r="BK111" s="828"/>
      <c r="BL111" s="828"/>
      <c r="BM111" s="828"/>
      <c r="BN111" s="828"/>
      <c r="BO111" s="828"/>
      <c r="BP111" s="829"/>
      <c r="BQ111" s="894" t="s">
        <v>392</v>
      </c>
      <c r="BR111" s="895"/>
      <c r="BS111" s="895"/>
      <c r="BT111" s="895"/>
      <c r="BU111" s="895"/>
      <c r="BV111" s="895">
        <v>119875</v>
      </c>
      <c r="BW111" s="895"/>
      <c r="BX111" s="895"/>
      <c r="BY111" s="895"/>
      <c r="BZ111" s="895"/>
      <c r="CA111" s="895">
        <v>196215</v>
      </c>
      <c r="CB111" s="895"/>
      <c r="CC111" s="895"/>
      <c r="CD111" s="895"/>
      <c r="CE111" s="895"/>
      <c r="CF111" s="956">
        <v>15.1</v>
      </c>
      <c r="CG111" s="957"/>
      <c r="CH111" s="957"/>
      <c r="CI111" s="957"/>
      <c r="CJ111" s="957"/>
      <c r="CK111" s="1012"/>
      <c r="CL111" s="899"/>
      <c r="CM111" s="902" t="s">
        <v>437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434</v>
      </c>
      <c r="DH111" s="895"/>
      <c r="DI111" s="895"/>
      <c r="DJ111" s="895"/>
      <c r="DK111" s="895"/>
      <c r="DL111" s="895" t="s">
        <v>392</v>
      </c>
      <c r="DM111" s="895"/>
      <c r="DN111" s="895"/>
      <c r="DO111" s="895"/>
      <c r="DP111" s="895"/>
      <c r="DQ111" s="895" t="s">
        <v>392</v>
      </c>
      <c r="DR111" s="895"/>
      <c r="DS111" s="895"/>
      <c r="DT111" s="895"/>
      <c r="DU111" s="895"/>
      <c r="DV111" s="872" t="s">
        <v>392</v>
      </c>
      <c r="DW111" s="872"/>
      <c r="DX111" s="872"/>
      <c r="DY111" s="872"/>
      <c r="DZ111" s="873"/>
    </row>
    <row r="112" spans="1:131" s="246" customFormat="1" ht="26.25" customHeight="1" x14ac:dyDescent="0.2">
      <c r="A112" s="997" t="s">
        <v>438</v>
      </c>
      <c r="B112" s="998"/>
      <c r="C112" s="828" t="s">
        <v>439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392</v>
      </c>
      <c r="AB112" s="858"/>
      <c r="AC112" s="858"/>
      <c r="AD112" s="858"/>
      <c r="AE112" s="859"/>
      <c r="AF112" s="860" t="s">
        <v>392</v>
      </c>
      <c r="AG112" s="858"/>
      <c r="AH112" s="858"/>
      <c r="AI112" s="858"/>
      <c r="AJ112" s="859"/>
      <c r="AK112" s="860" t="s">
        <v>392</v>
      </c>
      <c r="AL112" s="858"/>
      <c r="AM112" s="858"/>
      <c r="AN112" s="858"/>
      <c r="AO112" s="859"/>
      <c r="AP112" s="905" t="s">
        <v>392</v>
      </c>
      <c r="AQ112" s="906"/>
      <c r="AR112" s="906"/>
      <c r="AS112" s="906"/>
      <c r="AT112" s="907"/>
      <c r="AU112" s="1017"/>
      <c r="AV112" s="1018"/>
      <c r="AW112" s="1018"/>
      <c r="AX112" s="1018"/>
      <c r="AY112" s="1018"/>
      <c r="AZ112" s="893" t="s">
        <v>440</v>
      </c>
      <c r="BA112" s="828"/>
      <c r="BB112" s="828"/>
      <c r="BC112" s="828"/>
      <c r="BD112" s="828"/>
      <c r="BE112" s="828"/>
      <c r="BF112" s="828"/>
      <c r="BG112" s="828"/>
      <c r="BH112" s="828"/>
      <c r="BI112" s="828"/>
      <c r="BJ112" s="828"/>
      <c r="BK112" s="828"/>
      <c r="BL112" s="828"/>
      <c r="BM112" s="828"/>
      <c r="BN112" s="828"/>
      <c r="BO112" s="828"/>
      <c r="BP112" s="829"/>
      <c r="BQ112" s="894">
        <v>1220256</v>
      </c>
      <c r="BR112" s="895"/>
      <c r="BS112" s="895"/>
      <c r="BT112" s="895"/>
      <c r="BU112" s="895"/>
      <c r="BV112" s="895">
        <v>1134542</v>
      </c>
      <c r="BW112" s="895"/>
      <c r="BX112" s="895"/>
      <c r="BY112" s="895"/>
      <c r="BZ112" s="895"/>
      <c r="CA112" s="895">
        <v>1097033</v>
      </c>
      <c r="CB112" s="895"/>
      <c r="CC112" s="895"/>
      <c r="CD112" s="895"/>
      <c r="CE112" s="895"/>
      <c r="CF112" s="956">
        <v>84.4</v>
      </c>
      <c r="CG112" s="957"/>
      <c r="CH112" s="957"/>
      <c r="CI112" s="957"/>
      <c r="CJ112" s="957"/>
      <c r="CK112" s="1012"/>
      <c r="CL112" s="899"/>
      <c r="CM112" s="902" t="s">
        <v>441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392</v>
      </c>
      <c r="DH112" s="895"/>
      <c r="DI112" s="895"/>
      <c r="DJ112" s="895"/>
      <c r="DK112" s="895"/>
      <c r="DL112" s="895" t="s">
        <v>392</v>
      </c>
      <c r="DM112" s="895"/>
      <c r="DN112" s="895"/>
      <c r="DO112" s="895"/>
      <c r="DP112" s="895"/>
      <c r="DQ112" s="895" t="s">
        <v>392</v>
      </c>
      <c r="DR112" s="895"/>
      <c r="DS112" s="895"/>
      <c r="DT112" s="895"/>
      <c r="DU112" s="895"/>
      <c r="DV112" s="872" t="s">
        <v>392</v>
      </c>
      <c r="DW112" s="872"/>
      <c r="DX112" s="872"/>
      <c r="DY112" s="872"/>
      <c r="DZ112" s="873"/>
    </row>
    <row r="113" spans="1:130" s="246" customFormat="1" ht="26.25" customHeight="1" x14ac:dyDescent="0.2">
      <c r="A113" s="999"/>
      <c r="B113" s="1000"/>
      <c r="C113" s="828" t="s">
        <v>442</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154125</v>
      </c>
      <c r="AB113" s="1004"/>
      <c r="AC113" s="1004"/>
      <c r="AD113" s="1004"/>
      <c r="AE113" s="1005"/>
      <c r="AF113" s="1006">
        <v>149771</v>
      </c>
      <c r="AG113" s="1004"/>
      <c r="AH113" s="1004"/>
      <c r="AI113" s="1004"/>
      <c r="AJ113" s="1005"/>
      <c r="AK113" s="1006">
        <v>137481</v>
      </c>
      <c r="AL113" s="1004"/>
      <c r="AM113" s="1004"/>
      <c r="AN113" s="1004"/>
      <c r="AO113" s="1005"/>
      <c r="AP113" s="1007">
        <v>10.6</v>
      </c>
      <c r="AQ113" s="1008"/>
      <c r="AR113" s="1008"/>
      <c r="AS113" s="1008"/>
      <c r="AT113" s="1009"/>
      <c r="AU113" s="1017"/>
      <c r="AV113" s="1018"/>
      <c r="AW113" s="1018"/>
      <c r="AX113" s="1018"/>
      <c r="AY113" s="1018"/>
      <c r="AZ113" s="893" t="s">
        <v>443</v>
      </c>
      <c r="BA113" s="828"/>
      <c r="BB113" s="828"/>
      <c r="BC113" s="828"/>
      <c r="BD113" s="828"/>
      <c r="BE113" s="828"/>
      <c r="BF113" s="828"/>
      <c r="BG113" s="828"/>
      <c r="BH113" s="828"/>
      <c r="BI113" s="828"/>
      <c r="BJ113" s="828"/>
      <c r="BK113" s="828"/>
      <c r="BL113" s="828"/>
      <c r="BM113" s="828"/>
      <c r="BN113" s="828"/>
      <c r="BO113" s="828"/>
      <c r="BP113" s="829"/>
      <c r="BQ113" s="894">
        <v>198556</v>
      </c>
      <c r="BR113" s="895"/>
      <c r="BS113" s="895"/>
      <c r="BT113" s="895"/>
      <c r="BU113" s="895"/>
      <c r="BV113" s="895">
        <v>157664</v>
      </c>
      <c r="BW113" s="895"/>
      <c r="BX113" s="895"/>
      <c r="BY113" s="895"/>
      <c r="BZ113" s="895"/>
      <c r="CA113" s="895">
        <v>140897</v>
      </c>
      <c r="CB113" s="895"/>
      <c r="CC113" s="895"/>
      <c r="CD113" s="895"/>
      <c r="CE113" s="895"/>
      <c r="CF113" s="956">
        <v>10.8</v>
      </c>
      <c r="CG113" s="957"/>
      <c r="CH113" s="957"/>
      <c r="CI113" s="957"/>
      <c r="CJ113" s="957"/>
      <c r="CK113" s="1012"/>
      <c r="CL113" s="899"/>
      <c r="CM113" s="902" t="s">
        <v>444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392</v>
      </c>
      <c r="DH113" s="858"/>
      <c r="DI113" s="858"/>
      <c r="DJ113" s="858"/>
      <c r="DK113" s="859"/>
      <c r="DL113" s="860" t="s">
        <v>392</v>
      </c>
      <c r="DM113" s="858"/>
      <c r="DN113" s="858"/>
      <c r="DO113" s="858"/>
      <c r="DP113" s="859"/>
      <c r="DQ113" s="860" t="s">
        <v>392</v>
      </c>
      <c r="DR113" s="858"/>
      <c r="DS113" s="858"/>
      <c r="DT113" s="858"/>
      <c r="DU113" s="859"/>
      <c r="DV113" s="905" t="s">
        <v>392</v>
      </c>
      <c r="DW113" s="906"/>
      <c r="DX113" s="906"/>
      <c r="DY113" s="906"/>
      <c r="DZ113" s="907"/>
    </row>
    <row r="114" spans="1:130" s="246" customFormat="1" ht="26.25" customHeight="1" x14ac:dyDescent="0.2">
      <c r="A114" s="999"/>
      <c r="B114" s="1000"/>
      <c r="C114" s="828" t="s">
        <v>445</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28378</v>
      </c>
      <c r="AB114" s="858"/>
      <c r="AC114" s="858"/>
      <c r="AD114" s="858"/>
      <c r="AE114" s="859"/>
      <c r="AF114" s="860">
        <v>33337</v>
      </c>
      <c r="AG114" s="858"/>
      <c r="AH114" s="858"/>
      <c r="AI114" s="858"/>
      <c r="AJ114" s="859"/>
      <c r="AK114" s="860">
        <v>26324</v>
      </c>
      <c r="AL114" s="858"/>
      <c r="AM114" s="858"/>
      <c r="AN114" s="858"/>
      <c r="AO114" s="859"/>
      <c r="AP114" s="905">
        <v>2</v>
      </c>
      <c r="AQ114" s="906"/>
      <c r="AR114" s="906"/>
      <c r="AS114" s="906"/>
      <c r="AT114" s="907"/>
      <c r="AU114" s="1017"/>
      <c r="AV114" s="1018"/>
      <c r="AW114" s="1018"/>
      <c r="AX114" s="1018"/>
      <c r="AY114" s="1018"/>
      <c r="AZ114" s="893" t="s">
        <v>446</v>
      </c>
      <c r="BA114" s="828"/>
      <c r="BB114" s="828"/>
      <c r="BC114" s="828"/>
      <c r="BD114" s="828"/>
      <c r="BE114" s="828"/>
      <c r="BF114" s="828"/>
      <c r="BG114" s="828"/>
      <c r="BH114" s="828"/>
      <c r="BI114" s="828"/>
      <c r="BJ114" s="828"/>
      <c r="BK114" s="828"/>
      <c r="BL114" s="828"/>
      <c r="BM114" s="828"/>
      <c r="BN114" s="828"/>
      <c r="BO114" s="828"/>
      <c r="BP114" s="829"/>
      <c r="BQ114" s="894">
        <v>224060</v>
      </c>
      <c r="BR114" s="895"/>
      <c r="BS114" s="895"/>
      <c r="BT114" s="895"/>
      <c r="BU114" s="895"/>
      <c r="BV114" s="895">
        <v>172732</v>
      </c>
      <c r="BW114" s="895"/>
      <c r="BX114" s="895"/>
      <c r="BY114" s="895"/>
      <c r="BZ114" s="895"/>
      <c r="CA114" s="895">
        <v>176581</v>
      </c>
      <c r="CB114" s="895"/>
      <c r="CC114" s="895"/>
      <c r="CD114" s="895"/>
      <c r="CE114" s="895"/>
      <c r="CF114" s="956">
        <v>13.6</v>
      </c>
      <c r="CG114" s="957"/>
      <c r="CH114" s="957"/>
      <c r="CI114" s="957"/>
      <c r="CJ114" s="957"/>
      <c r="CK114" s="1012"/>
      <c r="CL114" s="899"/>
      <c r="CM114" s="902" t="s">
        <v>447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392</v>
      </c>
      <c r="DH114" s="858"/>
      <c r="DI114" s="858"/>
      <c r="DJ114" s="858"/>
      <c r="DK114" s="859"/>
      <c r="DL114" s="860" t="s">
        <v>392</v>
      </c>
      <c r="DM114" s="858"/>
      <c r="DN114" s="858"/>
      <c r="DO114" s="858"/>
      <c r="DP114" s="859"/>
      <c r="DQ114" s="860" t="s">
        <v>392</v>
      </c>
      <c r="DR114" s="858"/>
      <c r="DS114" s="858"/>
      <c r="DT114" s="858"/>
      <c r="DU114" s="859"/>
      <c r="DV114" s="905" t="s">
        <v>392</v>
      </c>
      <c r="DW114" s="906"/>
      <c r="DX114" s="906"/>
      <c r="DY114" s="906"/>
      <c r="DZ114" s="907"/>
    </row>
    <row r="115" spans="1:130" s="246" customFormat="1" ht="26.25" customHeight="1" x14ac:dyDescent="0.2">
      <c r="A115" s="999"/>
      <c r="B115" s="1000"/>
      <c r="C115" s="828" t="s">
        <v>448</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392</v>
      </c>
      <c r="AB115" s="1004"/>
      <c r="AC115" s="1004"/>
      <c r="AD115" s="1004"/>
      <c r="AE115" s="1005"/>
      <c r="AF115" s="1006" t="s">
        <v>392</v>
      </c>
      <c r="AG115" s="1004"/>
      <c r="AH115" s="1004"/>
      <c r="AI115" s="1004"/>
      <c r="AJ115" s="1005"/>
      <c r="AK115" s="1006" t="s">
        <v>392</v>
      </c>
      <c r="AL115" s="1004"/>
      <c r="AM115" s="1004"/>
      <c r="AN115" s="1004"/>
      <c r="AO115" s="1005"/>
      <c r="AP115" s="1007" t="s">
        <v>392</v>
      </c>
      <c r="AQ115" s="1008"/>
      <c r="AR115" s="1008"/>
      <c r="AS115" s="1008"/>
      <c r="AT115" s="1009"/>
      <c r="AU115" s="1017"/>
      <c r="AV115" s="1018"/>
      <c r="AW115" s="1018"/>
      <c r="AX115" s="1018"/>
      <c r="AY115" s="1018"/>
      <c r="AZ115" s="893" t="s">
        <v>449</v>
      </c>
      <c r="BA115" s="828"/>
      <c r="BB115" s="828"/>
      <c r="BC115" s="828"/>
      <c r="BD115" s="828"/>
      <c r="BE115" s="828"/>
      <c r="BF115" s="828"/>
      <c r="BG115" s="828"/>
      <c r="BH115" s="828"/>
      <c r="BI115" s="828"/>
      <c r="BJ115" s="828"/>
      <c r="BK115" s="828"/>
      <c r="BL115" s="828"/>
      <c r="BM115" s="828"/>
      <c r="BN115" s="828"/>
      <c r="BO115" s="828"/>
      <c r="BP115" s="829"/>
      <c r="BQ115" s="894" t="s">
        <v>392</v>
      </c>
      <c r="BR115" s="895"/>
      <c r="BS115" s="895"/>
      <c r="BT115" s="895"/>
      <c r="BU115" s="895"/>
      <c r="BV115" s="895" t="s">
        <v>392</v>
      </c>
      <c r="BW115" s="895"/>
      <c r="BX115" s="895"/>
      <c r="BY115" s="895"/>
      <c r="BZ115" s="895"/>
      <c r="CA115" s="895" t="s">
        <v>392</v>
      </c>
      <c r="CB115" s="895"/>
      <c r="CC115" s="895"/>
      <c r="CD115" s="895"/>
      <c r="CE115" s="895"/>
      <c r="CF115" s="956" t="s">
        <v>392</v>
      </c>
      <c r="CG115" s="957"/>
      <c r="CH115" s="957"/>
      <c r="CI115" s="957"/>
      <c r="CJ115" s="957"/>
      <c r="CK115" s="1012"/>
      <c r="CL115" s="899"/>
      <c r="CM115" s="893" t="s">
        <v>450</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392</v>
      </c>
      <c r="DH115" s="858"/>
      <c r="DI115" s="858"/>
      <c r="DJ115" s="858"/>
      <c r="DK115" s="859"/>
      <c r="DL115" s="860">
        <v>119875</v>
      </c>
      <c r="DM115" s="858"/>
      <c r="DN115" s="858"/>
      <c r="DO115" s="858"/>
      <c r="DP115" s="859"/>
      <c r="DQ115" s="860">
        <v>196215</v>
      </c>
      <c r="DR115" s="858"/>
      <c r="DS115" s="858"/>
      <c r="DT115" s="858"/>
      <c r="DU115" s="859"/>
      <c r="DV115" s="905">
        <v>15.1</v>
      </c>
      <c r="DW115" s="906"/>
      <c r="DX115" s="906"/>
      <c r="DY115" s="906"/>
      <c r="DZ115" s="907"/>
    </row>
    <row r="116" spans="1:130" s="246" customFormat="1" ht="26.25" customHeight="1" x14ac:dyDescent="0.2">
      <c r="A116" s="1001"/>
      <c r="B116" s="1002"/>
      <c r="C116" s="961" t="s">
        <v>451</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392</v>
      </c>
      <c r="AB116" s="858"/>
      <c r="AC116" s="858"/>
      <c r="AD116" s="858"/>
      <c r="AE116" s="859"/>
      <c r="AF116" s="860" t="s">
        <v>392</v>
      </c>
      <c r="AG116" s="858"/>
      <c r="AH116" s="858"/>
      <c r="AI116" s="858"/>
      <c r="AJ116" s="859"/>
      <c r="AK116" s="860" t="s">
        <v>392</v>
      </c>
      <c r="AL116" s="858"/>
      <c r="AM116" s="858"/>
      <c r="AN116" s="858"/>
      <c r="AO116" s="859"/>
      <c r="AP116" s="905" t="s">
        <v>392</v>
      </c>
      <c r="AQ116" s="906"/>
      <c r="AR116" s="906"/>
      <c r="AS116" s="906"/>
      <c r="AT116" s="907"/>
      <c r="AU116" s="1017"/>
      <c r="AV116" s="1018"/>
      <c r="AW116" s="1018"/>
      <c r="AX116" s="1018"/>
      <c r="AY116" s="1018"/>
      <c r="AZ116" s="944" t="s">
        <v>452</v>
      </c>
      <c r="BA116" s="945"/>
      <c r="BB116" s="945"/>
      <c r="BC116" s="945"/>
      <c r="BD116" s="945"/>
      <c r="BE116" s="945"/>
      <c r="BF116" s="945"/>
      <c r="BG116" s="945"/>
      <c r="BH116" s="945"/>
      <c r="BI116" s="945"/>
      <c r="BJ116" s="945"/>
      <c r="BK116" s="945"/>
      <c r="BL116" s="945"/>
      <c r="BM116" s="945"/>
      <c r="BN116" s="945"/>
      <c r="BO116" s="945"/>
      <c r="BP116" s="946"/>
      <c r="BQ116" s="894" t="s">
        <v>392</v>
      </c>
      <c r="BR116" s="895"/>
      <c r="BS116" s="895"/>
      <c r="BT116" s="895"/>
      <c r="BU116" s="895"/>
      <c r="BV116" s="895" t="s">
        <v>392</v>
      </c>
      <c r="BW116" s="895"/>
      <c r="BX116" s="895"/>
      <c r="BY116" s="895"/>
      <c r="BZ116" s="895"/>
      <c r="CA116" s="895" t="s">
        <v>392</v>
      </c>
      <c r="CB116" s="895"/>
      <c r="CC116" s="895"/>
      <c r="CD116" s="895"/>
      <c r="CE116" s="895"/>
      <c r="CF116" s="956" t="s">
        <v>392</v>
      </c>
      <c r="CG116" s="957"/>
      <c r="CH116" s="957"/>
      <c r="CI116" s="957"/>
      <c r="CJ116" s="957"/>
      <c r="CK116" s="1012"/>
      <c r="CL116" s="899"/>
      <c r="CM116" s="902" t="s">
        <v>453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392</v>
      </c>
      <c r="DH116" s="858"/>
      <c r="DI116" s="858"/>
      <c r="DJ116" s="858"/>
      <c r="DK116" s="859"/>
      <c r="DL116" s="860" t="s">
        <v>392</v>
      </c>
      <c r="DM116" s="858"/>
      <c r="DN116" s="858"/>
      <c r="DO116" s="858"/>
      <c r="DP116" s="859"/>
      <c r="DQ116" s="860" t="s">
        <v>392</v>
      </c>
      <c r="DR116" s="858"/>
      <c r="DS116" s="858"/>
      <c r="DT116" s="858"/>
      <c r="DU116" s="859"/>
      <c r="DV116" s="905" t="s">
        <v>392</v>
      </c>
      <c r="DW116" s="906"/>
      <c r="DX116" s="906"/>
      <c r="DY116" s="906"/>
      <c r="DZ116" s="907"/>
    </row>
    <row r="117" spans="1:130" s="246" customFormat="1" ht="26.25" customHeight="1" x14ac:dyDescent="0.2">
      <c r="A117" s="982" t="s">
        <v>191</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454</v>
      </c>
      <c r="Z117" s="984"/>
      <c r="AA117" s="989">
        <v>453332</v>
      </c>
      <c r="AB117" s="990"/>
      <c r="AC117" s="990"/>
      <c r="AD117" s="990"/>
      <c r="AE117" s="991"/>
      <c r="AF117" s="992">
        <v>431938</v>
      </c>
      <c r="AG117" s="990"/>
      <c r="AH117" s="990"/>
      <c r="AI117" s="990"/>
      <c r="AJ117" s="991"/>
      <c r="AK117" s="992">
        <v>368883</v>
      </c>
      <c r="AL117" s="990"/>
      <c r="AM117" s="990"/>
      <c r="AN117" s="990"/>
      <c r="AO117" s="991"/>
      <c r="AP117" s="993"/>
      <c r="AQ117" s="994"/>
      <c r="AR117" s="994"/>
      <c r="AS117" s="994"/>
      <c r="AT117" s="995"/>
      <c r="AU117" s="1017"/>
      <c r="AV117" s="1018"/>
      <c r="AW117" s="1018"/>
      <c r="AX117" s="1018"/>
      <c r="AY117" s="1018"/>
      <c r="AZ117" s="944" t="s">
        <v>455</v>
      </c>
      <c r="BA117" s="945"/>
      <c r="BB117" s="945"/>
      <c r="BC117" s="945"/>
      <c r="BD117" s="945"/>
      <c r="BE117" s="945"/>
      <c r="BF117" s="945"/>
      <c r="BG117" s="945"/>
      <c r="BH117" s="945"/>
      <c r="BI117" s="945"/>
      <c r="BJ117" s="945"/>
      <c r="BK117" s="945"/>
      <c r="BL117" s="945"/>
      <c r="BM117" s="945"/>
      <c r="BN117" s="945"/>
      <c r="BO117" s="945"/>
      <c r="BP117" s="946"/>
      <c r="BQ117" s="894" t="s">
        <v>456</v>
      </c>
      <c r="BR117" s="895"/>
      <c r="BS117" s="895"/>
      <c r="BT117" s="895"/>
      <c r="BU117" s="895"/>
      <c r="BV117" s="895" t="s">
        <v>182</v>
      </c>
      <c r="BW117" s="895"/>
      <c r="BX117" s="895"/>
      <c r="BY117" s="895"/>
      <c r="BZ117" s="895"/>
      <c r="CA117" s="895" t="s">
        <v>457</v>
      </c>
      <c r="CB117" s="895"/>
      <c r="CC117" s="895"/>
      <c r="CD117" s="895"/>
      <c r="CE117" s="895"/>
      <c r="CF117" s="956" t="s">
        <v>182</v>
      </c>
      <c r="CG117" s="957"/>
      <c r="CH117" s="957"/>
      <c r="CI117" s="957"/>
      <c r="CJ117" s="957"/>
      <c r="CK117" s="1012"/>
      <c r="CL117" s="899"/>
      <c r="CM117" s="902" t="s">
        <v>458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182</v>
      </c>
      <c r="DH117" s="858"/>
      <c r="DI117" s="858"/>
      <c r="DJ117" s="858"/>
      <c r="DK117" s="859"/>
      <c r="DL117" s="860" t="s">
        <v>457</v>
      </c>
      <c r="DM117" s="858"/>
      <c r="DN117" s="858"/>
      <c r="DO117" s="858"/>
      <c r="DP117" s="859"/>
      <c r="DQ117" s="860" t="s">
        <v>182</v>
      </c>
      <c r="DR117" s="858"/>
      <c r="DS117" s="858"/>
      <c r="DT117" s="858"/>
      <c r="DU117" s="859"/>
      <c r="DV117" s="905" t="s">
        <v>182</v>
      </c>
      <c r="DW117" s="906"/>
      <c r="DX117" s="906"/>
      <c r="DY117" s="906"/>
      <c r="DZ117" s="907"/>
    </row>
    <row r="118" spans="1:130" s="246" customFormat="1" ht="26.25" customHeight="1" x14ac:dyDescent="0.2">
      <c r="A118" s="982" t="s">
        <v>429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427</v>
      </c>
      <c r="AB118" s="983"/>
      <c r="AC118" s="983"/>
      <c r="AD118" s="983"/>
      <c r="AE118" s="984"/>
      <c r="AF118" s="985" t="s">
        <v>308</v>
      </c>
      <c r="AG118" s="983"/>
      <c r="AH118" s="983"/>
      <c r="AI118" s="983"/>
      <c r="AJ118" s="984"/>
      <c r="AK118" s="985" t="s">
        <v>307</v>
      </c>
      <c r="AL118" s="983"/>
      <c r="AM118" s="983"/>
      <c r="AN118" s="983"/>
      <c r="AO118" s="984"/>
      <c r="AP118" s="986" t="s">
        <v>428</v>
      </c>
      <c r="AQ118" s="987"/>
      <c r="AR118" s="987"/>
      <c r="AS118" s="987"/>
      <c r="AT118" s="988"/>
      <c r="AU118" s="1017"/>
      <c r="AV118" s="1018"/>
      <c r="AW118" s="1018"/>
      <c r="AX118" s="1018"/>
      <c r="AY118" s="1018"/>
      <c r="AZ118" s="960" t="s">
        <v>459</v>
      </c>
      <c r="BA118" s="961"/>
      <c r="BB118" s="961"/>
      <c r="BC118" s="961"/>
      <c r="BD118" s="961"/>
      <c r="BE118" s="961"/>
      <c r="BF118" s="961"/>
      <c r="BG118" s="961"/>
      <c r="BH118" s="961"/>
      <c r="BI118" s="961"/>
      <c r="BJ118" s="961"/>
      <c r="BK118" s="961"/>
      <c r="BL118" s="961"/>
      <c r="BM118" s="961"/>
      <c r="BN118" s="961"/>
      <c r="BO118" s="961"/>
      <c r="BP118" s="962"/>
      <c r="BQ118" s="963" t="s">
        <v>182</v>
      </c>
      <c r="BR118" s="926"/>
      <c r="BS118" s="926"/>
      <c r="BT118" s="926"/>
      <c r="BU118" s="926"/>
      <c r="BV118" s="926" t="s">
        <v>182</v>
      </c>
      <c r="BW118" s="926"/>
      <c r="BX118" s="926"/>
      <c r="BY118" s="926"/>
      <c r="BZ118" s="926"/>
      <c r="CA118" s="926" t="s">
        <v>460</v>
      </c>
      <c r="CB118" s="926"/>
      <c r="CC118" s="926"/>
      <c r="CD118" s="926"/>
      <c r="CE118" s="926"/>
      <c r="CF118" s="956" t="s">
        <v>182</v>
      </c>
      <c r="CG118" s="957"/>
      <c r="CH118" s="957"/>
      <c r="CI118" s="957"/>
      <c r="CJ118" s="957"/>
      <c r="CK118" s="1012"/>
      <c r="CL118" s="899"/>
      <c r="CM118" s="902" t="s">
        <v>461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182</v>
      </c>
      <c r="DH118" s="858"/>
      <c r="DI118" s="858"/>
      <c r="DJ118" s="858"/>
      <c r="DK118" s="859"/>
      <c r="DL118" s="860" t="s">
        <v>456</v>
      </c>
      <c r="DM118" s="858"/>
      <c r="DN118" s="858"/>
      <c r="DO118" s="858"/>
      <c r="DP118" s="859"/>
      <c r="DQ118" s="860" t="s">
        <v>182</v>
      </c>
      <c r="DR118" s="858"/>
      <c r="DS118" s="858"/>
      <c r="DT118" s="858"/>
      <c r="DU118" s="859"/>
      <c r="DV118" s="905" t="s">
        <v>457</v>
      </c>
      <c r="DW118" s="906"/>
      <c r="DX118" s="906"/>
      <c r="DY118" s="906"/>
      <c r="DZ118" s="907"/>
    </row>
    <row r="119" spans="1:130" s="246" customFormat="1" ht="26.25" customHeight="1" x14ac:dyDescent="0.2">
      <c r="A119" s="896" t="s">
        <v>432</v>
      </c>
      <c r="B119" s="897"/>
      <c r="C119" s="972" t="s">
        <v>433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182</v>
      </c>
      <c r="AB119" s="976"/>
      <c r="AC119" s="976"/>
      <c r="AD119" s="976"/>
      <c r="AE119" s="977"/>
      <c r="AF119" s="978" t="s">
        <v>182</v>
      </c>
      <c r="AG119" s="976"/>
      <c r="AH119" s="976"/>
      <c r="AI119" s="976"/>
      <c r="AJ119" s="977"/>
      <c r="AK119" s="978" t="s">
        <v>457</v>
      </c>
      <c r="AL119" s="976"/>
      <c r="AM119" s="976"/>
      <c r="AN119" s="976"/>
      <c r="AO119" s="977"/>
      <c r="AP119" s="979" t="s">
        <v>182</v>
      </c>
      <c r="AQ119" s="980"/>
      <c r="AR119" s="980"/>
      <c r="AS119" s="980"/>
      <c r="AT119" s="981"/>
      <c r="AU119" s="1019"/>
      <c r="AV119" s="1020"/>
      <c r="AW119" s="1020"/>
      <c r="AX119" s="1020"/>
      <c r="AY119" s="1020"/>
      <c r="AZ119" s="277" t="s">
        <v>191</v>
      </c>
      <c r="BA119" s="277"/>
      <c r="BB119" s="277"/>
      <c r="BC119" s="277"/>
      <c r="BD119" s="277"/>
      <c r="BE119" s="277"/>
      <c r="BF119" s="277"/>
      <c r="BG119" s="277"/>
      <c r="BH119" s="277"/>
      <c r="BI119" s="277"/>
      <c r="BJ119" s="277"/>
      <c r="BK119" s="277"/>
      <c r="BL119" s="277"/>
      <c r="BM119" s="277"/>
      <c r="BN119" s="277"/>
      <c r="BO119" s="958" t="s">
        <v>462</v>
      </c>
      <c r="BP119" s="959"/>
      <c r="BQ119" s="963">
        <v>4184667</v>
      </c>
      <c r="BR119" s="926"/>
      <c r="BS119" s="926"/>
      <c r="BT119" s="926"/>
      <c r="BU119" s="926"/>
      <c r="BV119" s="926">
        <v>4150521</v>
      </c>
      <c r="BW119" s="926"/>
      <c r="BX119" s="926"/>
      <c r="BY119" s="926"/>
      <c r="BZ119" s="926"/>
      <c r="CA119" s="926">
        <v>4242240</v>
      </c>
      <c r="CB119" s="926"/>
      <c r="CC119" s="926"/>
      <c r="CD119" s="926"/>
      <c r="CE119" s="926"/>
      <c r="CF119" s="824"/>
      <c r="CG119" s="825"/>
      <c r="CH119" s="825"/>
      <c r="CI119" s="825"/>
      <c r="CJ119" s="915"/>
      <c r="CK119" s="1013"/>
      <c r="CL119" s="901"/>
      <c r="CM119" s="919" t="s">
        <v>463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460</v>
      </c>
      <c r="DH119" s="841"/>
      <c r="DI119" s="841"/>
      <c r="DJ119" s="841"/>
      <c r="DK119" s="842"/>
      <c r="DL119" s="843" t="s">
        <v>464</v>
      </c>
      <c r="DM119" s="841"/>
      <c r="DN119" s="841"/>
      <c r="DO119" s="841"/>
      <c r="DP119" s="842"/>
      <c r="DQ119" s="843" t="s">
        <v>182</v>
      </c>
      <c r="DR119" s="841"/>
      <c r="DS119" s="841"/>
      <c r="DT119" s="841"/>
      <c r="DU119" s="842"/>
      <c r="DV119" s="929" t="s">
        <v>182</v>
      </c>
      <c r="DW119" s="930"/>
      <c r="DX119" s="930"/>
      <c r="DY119" s="930"/>
      <c r="DZ119" s="931"/>
    </row>
    <row r="120" spans="1:130" s="246" customFormat="1" ht="26.25" customHeight="1" x14ac:dyDescent="0.2">
      <c r="A120" s="898"/>
      <c r="B120" s="899"/>
      <c r="C120" s="902" t="s">
        <v>437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182</v>
      </c>
      <c r="AB120" s="858"/>
      <c r="AC120" s="858"/>
      <c r="AD120" s="858"/>
      <c r="AE120" s="859"/>
      <c r="AF120" s="860" t="s">
        <v>182</v>
      </c>
      <c r="AG120" s="858"/>
      <c r="AH120" s="858"/>
      <c r="AI120" s="858"/>
      <c r="AJ120" s="859"/>
      <c r="AK120" s="860" t="s">
        <v>464</v>
      </c>
      <c r="AL120" s="858"/>
      <c r="AM120" s="858"/>
      <c r="AN120" s="858"/>
      <c r="AO120" s="859"/>
      <c r="AP120" s="905" t="s">
        <v>182</v>
      </c>
      <c r="AQ120" s="906"/>
      <c r="AR120" s="906"/>
      <c r="AS120" s="906"/>
      <c r="AT120" s="907"/>
      <c r="AU120" s="964" t="s">
        <v>465</v>
      </c>
      <c r="AV120" s="965"/>
      <c r="AW120" s="965"/>
      <c r="AX120" s="965"/>
      <c r="AY120" s="966"/>
      <c r="AZ120" s="941" t="s">
        <v>466</v>
      </c>
      <c r="BA120" s="886"/>
      <c r="BB120" s="886"/>
      <c r="BC120" s="886"/>
      <c r="BD120" s="886"/>
      <c r="BE120" s="886"/>
      <c r="BF120" s="886"/>
      <c r="BG120" s="886"/>
      <c r="BH120" s="886"/>
      <c r="BI120" s="886"/>
      <c r="BJ120" s="886"/>
      <c r="BK120" s="886"/>
      <c r="BL120" s="886"/>
      <c r="BM120" s="886"/>
      <c r="BN120" s="886"/>
      <c r="BO120" s="886"/>
      <c r="BP120" s="887"/>
      <c r="BQ120" s="942">
        <v>907524</v>
      </c>
      <c r="BR120" s="923"/>
      <c r="BS120" s="923"/>
      <c r="BT120" s="923"/>
      <c r="BU120" s="923"/>
      <c r="BV120" s="923">
        <v>902689</v>
      </c>
      <c r="BW120" s="923"/>
      <c r="BX120" s="923"/>
      <c r="BY120" s="923"/>
      <c r="BZ120" s="923"/>
      <c r="CA120" s="923">
        <v>836086</v>
      </c>
      <c r="CB120" s="923"/>
      <c r="CC120" s="923"/>
      <c r="CD120" s="923"/>
      <c r="CE120" s="923"/>
      <c r="CF120" s="947">
        <v>64.3</v>
      </c>
      <c r="CG120" s="948"/>
      <c r="CH120" s="948"/>
      <c r="CI120" s="948"/>
      <c r="CJ120" s="948"/>
      <c r="CK120" s="949" t="s">
        <v>467</v>
      </c>
      <c r="CL120" s="933"/>
      <c r="CM120" s="933"/>
      <c r="CN120" s="933"/>
      <c r="CO120" s="934"/>
      <c r="CP120" s="953" t="s">
        <v>468</v>
      </c>
      <c r="CQ120" s="954"/>
      <c r="CR120" s="954"/>
      <c r="CS120" s="954"/>
      <c r="CT120" s="954"/>
      <c r="CU120" s="954"/>
      <c r="CV120" s="954"/>
      <c r="CW120" s="954"/>
      <c r="CX120" s="954"/>
      <c r="CY120" s="954"/>
      <c r="CZ120" s="954"/>
      <c r="DA120" s="954"/>
      <c r="DB120" s="954"/>
      <c r="DC120" s="954"/>
      <c r="DD120" s="954"/>
      <c r="DE120" s="954"/>
      <c r="DF120" s="955"/>
      <c r="DG120" s="942">
        <v>1220256</v>
      </c>
      <c r="DH120" s="923"/>
      <c r="DI120" s="923"/>
      <c r="DJ120" s="923"/>
      <c r="DK120" s="923"/>
      <c r="DL120" s="923">
        <v>1134543</v>
      </c>
      <c r="DM120" s="923"/>
      <c r="DN120" s="923"/>
      <c r="DO120" s="923"/>
      <c r="DP120" s="923"/>
      <c r="DQ120" s="923">
        <v>1097033</v>
      </c>
      <c r="DR120" s="923"/>
      <c r="DS120" s="923"/>
      <c r="DT120" s="923"/>
      <c r="DU120" s="923"/>
      <c r="DV120" s="924">
        <v>84.4</v>
      </c>
      <c r="DW120" s="924"/>
      <c r="DX120" s="924"/>
      <c r="DY120" s="924"/>
      <c r="DZ120" s="925"/>
    </row>
    <row r="121" spans="1:130" s="246" customFormat="1" ht="26.25" customHeight="1" x14ac:dyDescent="0.2">
      <c r="A121" s="898"/>
      <c r="B121" s="899"/>
      <c r="C121" s="944" t="s">
        <v>469</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182</v>
      </c>
      <c r="AB121" s="858"/>
      <c r="AC121" s="858"/>
      <c r="AD121" s="858"/>
      <c r="AE121" s="859"/>
      <c r="AF121" s="860" t="s">
        <v>457</v>
      </c>
      <c r="AG121" s="858"/>
      <c r="AH121" s="858"/>
      <c r="AI121" s="858"/>
      <c r="AJ121" s="859"/>
      <c r="AK121" s="860" t="s">
        <v>182</v>
      </c>
      <c r="AL121" s="858"/>
      <c r="AM121" s="858"/>
      <c r="AN121" s="858"/>
      <c r="AO121" s="859"/>
      <c r="AP121" s="905" t="s">
        <v>182</v>
      </c>
      <c r="AQ121" s="906"/>
      <c r="AR121" s="906"/>
      <c r="AS121" s="906"/>
      <c r="AT121" s="907"/>
      <c r="AU121" s="967"/>
      <c r="AV121" s="968"/>
      <c r="AW121" s="968"/>
      <c r="AX121" s="968"/>
      <c r="AY121" s="969"/>
      <c r="AZ121" s="893" t="s">
        <v>470</v>
      </c>
      <c r="BA121" s="828"/>
      <c r="BB121" s="828"/>
      <c r="BC121" s="828"/>
      <c r="BD121" s="828"/>
      <c r="BE121" s="828"/>
      <c r="BF121" s="828"/>
      <c r="BG121" s="828"/>
      <c r="BH121" s="828"/>
      <c r="BI121" s="828"/>
      <c r="BJ121" s="828"/>
      <c r="BK121" s="828"/>
      <c r="BL121" s="828"/>
      <c r="BM121" s="828"/>
      <c r="BN121" s="828"/>
      <c r="BO121" s="828"/>
      <c r="BP121" s="829"/>
      <c r="BQ121" s="894" t="s">
        <v>182</v>
      </c>
      <c r="BR121" s="895"/>
      <c r="BS121" s="895"/>
      <c r="BT121" s="895"/>
      <c r="BU121" s="895"/>
      <c r="BV121" s="895" t="s">
        <v>182</v>
      </c>
      <c r="BW121" s="895"/>
      <c r="BX121" s="895"/>
      <c r="BY121" s="895"/>
      <c r="BZ121" s="895"/>
      <c r="CA121" s="895" t="s">
        <v>464</v>
      </c>
      <c r="CB121" s="895"/>
      <c r="CC121" s="895"/>
      <c r="CD121" s="895"/>
      <c r="CE121" s="895"/>
      <c r="CF121" s="956" t="s">
        <v>457</v>
      </c>
      <c r="CG121" s="957"/>
      <c r="CH121" s="957"/>
      <c r="CI121" s="957"/>
      <c r="CJ121" s="957"/>
      <c r="CK121" s="950"/>
      <c r="CL121" s="936"/>
      <c r="CM121" s="936"/>
      <c r="CN121" s="936"/>
      <c r="CO121" s="937"/>
      <c r="CP121" s="916"/>
      <c r="CQ121" s="917"/>
      <c r="CR121" s="917"/>
      <c r="CS121" s="917"/>
      <c r="CT121" s="917"/>
      <c r="CU121" s="917"/>
      <c r="CV121" s="917"/>
      <c r="CW121" s="917"/>
      <c r="CX121" s="917"/>
      <c r="CY121" s="917"/>
      <c r="CZ121" s="917"/>
      <c r="DA121" s="917"/>
      <c r="DB121" s="917"/>
      <c r="DC121" s="917"/>
      <c r="DD121" s="917"/>
      <c r="DE121" s="917"/>
      <c r="DF121" s="918"/>
      <c r="DG121" s="894"/>
      <c r="DH121" s="895"/>
      <c r="DI121" s="895"/>
      <c r="DJ121" s="895"/>
      <c r="DK121" s="895"/>
      <c r="DL121" s="895"/>
      <c r="DM121" s="895"/>
      <c r="DN121" s="895"/>
      <c r="DO121" s="895"/>
      <c r="DP121" s="895"/>
      <c r="DQ121" s="895"/>
      <c r="DR121" s="895"/>
      <c r="DS121" s="895"/>
      <c r="DT121" s="895"/>
      <c r="DU121" s="895"/>
      <c r="DV121" s="872"/>
      <c r="DW121" s="872"/>
      <c r="DX121" s="872"/>
      <c r="DY121" s="872"/>
      <c r="DZ121" s="873"/>
    </row>
    <row r="122" spans="1:130" s="246" customFormat="1" ht="26.25" customHeight="1" x14ac:dyDescent="0.2">
      <c r="A122" s="898"/>
      <c r="B122" s="899"/>
      <c r="C122" s="902" t="s">
        <v>447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182</v>
      </c>
      <c r="AB122" s="858"/>
      <c r="AC122" s="858"/>
      <c r="AD122" s="858"/>
      <c r="AE122" s="859"/>
      <c r="AF122" s="860" t="s">
        <v>182</v>
      </c>
      <c r="AG122" s="858"/>
      <c r="AH122" s="858"/>
      <c r="AI122" s="858"/>
      <c r="AJ122" s="859"/>
      <c r="AK122" s="860" t="s">
        <v>460</v>
      </c>
      <c r="AL122" s="858"/>
      <c r="AM122" s="858"/>
      <c r="AN122" s="858"/>
      <c r="AO122" s="859"/>
      <c r="AP122" s="905" t="s">
        <v>182</v>
      </c>
      <c r="AQ122" s="906"/>
      <c r="AR122" s="906"/>
      <c r="AS122" s="906"/>
      <c r="AT122" s="907"/>
      <c r="AU122" s="967"/>
      <c r="AV122" s="968"/>
      <c r="AW122" s="968"/>
      <c r="AX122" s="968"/>
      <c r="AY122" s="969"/>
      <c r="AZ122" s="960" t="s">
        <v>471</v>
      </c>
      <c r="BA122" s="961"/>
      <c r="BB122" s="961"/>
      <c r="BC122" s="961"/>
      <c r="BD122" s="961"/>
      <c r="BE122" s="961"/>
      <c r="BF122" s="961"/>
      <c r="BG122" s="961"/>
      <c r="BH122" s="961"/>
      <c r="BI122" s="961"/>
      <c r="BJ122" s="961"/>
      <c r="BK122" s="961"/>
      <c r="BL122" s="961"/>
      <c r="BM122" s="961"/>
      <c r="BN122" s="961"/>
      <c r="BO122" s="961"/>
      <c r="BP122" s="962"/>
      <c r="BQ122" s="963">
        <v>2959094</v>
      </c>
      <c r="BR122" s="926"/>
      <c r="BS122" s="926"/>
      <c r="BT122" s="926"/>
      <c r="BU122" s="926"/>
      <c r="BV122" s="926">
        <v>2916751</v>
      </c>
      <c r="BW122" s="926"/>
      <c r="BX122" s="926"/>
      <c r="BY122" s="926"/>
      <c r="BZ122" s="926"/>
      <c r="CA122" s="926">
        <v>2916268</v>
      </c>
      <c r="CB122" s="926"/>
      <c r="CC122" s="926"/>
      <c r="CD122" s="926"/>
      <c r="CE122" s="926"/>
      <c r="CF122" s="927">
        <v>224.3</v>
      </c>
      <c r="CG122" s="928"/>
      <c r="CH122" s="928"/>
      <c r="CI122" s="928"/>
      <c r="CJ122" s="928"/>
      <c r="CK122" s="950"/>
      <c r="CL122" s="936"/>
      <c r="CM122" s="936"/>
      <c r="CN122" s="936"/>
      <c r="CO122" s="937"/>
      <c r="CP122" s="916"/>
      <c r="CQ122" s="917"/>
      <c r="CR122" s="917"/>
      <c r="CS122" s="917"/>
      <c r="CT122" s="917"/>
      <c r="CU122" s="917"/>
      <c r="CV122" s="917"/>
      <c r="CW122" s="917"/>
      <c r="CX122" s="917"/>
      <c r="CY122" s="917"/>
      <c r="CZ122" s="917"/>
      <c r="DA122" s="917"/>
      <c r="DB122" s="917"/>
      <c r="DC122" s="917"/>
      <c r="DD122" s="917"/>
      <c r="DE122" s="917"/>
      <c r="DF122" s="918"/>
      <c r="DG122" s="894"/>
      <c r="DH122" s="895"/>
      <c r="DI122" s="895"/>
      <c r="DJ122" s="895"/>
      <c r="DK122" s="895"/>
      <c r="DL122" s="895"/>
      <c r="DM122" s="895"/>
      <c r="DN122" s="895"/>
      <c r="DO122" s="895"/>
      <c r="DP122" s="895"/>
      <c r="DQ122" s="895"/>
      <c r="DR122" s="895"/>
      <c r="DS122" s="895"/>
      <c r="DT122" s="895"/>
      <c r="DU122" s="895"/>
      <c r="DV122" s="872"/>
      <c r="DW122" s="872"/>
      <c r="DX122" s="872"/>
      <c r="DY122" s="872"/>
      <c r="DZ122" s="873"/>
    </row>
    <row r="123" spans="1:130" s="246" customFormat="1" ht="26.25" customHeight="1" x14ac:dyDescent="0.2">
      <c r="A123" s="898"/>
      <c r="B123" s="899"/>
      <c r="C123" s="902" t="s">
        <v>453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182</v>
      </c>
      <c r="AB123" s="858"/>
      <c r="AC123" s="858"/>
      <c r="AD123" s="858"/>
      <c r="AE123" s="859"/>
      <c r="AF123" s="860" t="s">
        <v>182</v>
      </c>
      <c r="AG123" s="858"/>
      <c r="AH123" s="858"/>
      <c r="AI123" s="858"/>
      <c r="AJ123" s="859"/>
      <c r="AK123" s="860" t="s">
        <v>456</v>
      </c>
      <c r="AL123" s="858"/>
      <c r="AM123" s="858"/>
      <c r="AN123" s="858"/>
      <c r="AO123" s="859"/>
      <c r="AP123" s="905" t="s">
        <v>182</v>
      </c>
      <c r="AQ123" s="906"/>
      <c r="AR123" s="906"/>
      <c r="AS123" s="906"/>
      <c r="AT123" s="907"/>
      <c r="AU123" s="970"/>
      <c r="AV123" s="971"/>
      <c r="AW123" s="971"/>
      <c r="AX123" s="971"/>
      <c r="AY123" s="971"/>
      <c r="AZ123" s="277" t="s">
        <v>191</v>
      </c>
      <c r="BA123" s="277"/>
      <c r="BB123" s="277"/>
      <c r="BC123" s="277"/>
      <c r="BD123" s="277"/>
      <c r="BE123" s="277"/>
      <c r="BF123" s="277"/>
      <c r="BG123" s="277"/>
      <c r="BH123" s="277"/>
      <c r="BI123" s="277"/>
      <c r="BJ123" s="277"/>
      <c r="BK123" s="277"/>
      <c r="BL123" s="277"/>
      <c r="BM123" s="277"/>
      <c r="BN123" s="277"/>
      <c r="BO123" s="958" t="s">
        <v>472</v>
      </c>
      <c r="BP123" s="959"/>
      <c r="BQ123" s="913">
        <v>3866618</v>
      </c>
      <c r="BR123" s="914"/>
      <c r="BS123" s="914"/>
      <c r="BT123" s="914"/>
      <c r="BU123" s="914"/>
      <c r="BV123" s="914">
        <v>3819440</v>
      </c>
      <c r="BW123" s="914"/>
      <c r="BX123" s="914"/>
      <c r="BY123" s="914"/>
      <c r="BZ123" s="914"/>
      <c r="CA123" s="914">
        <v>3752354</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5">
      <c r="A124" s="898"/>
      <c r="B124" s="899"/>
      <c r="C124" s="902" t="s">
        <v>458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182</v>
      </c>
      <c r="AB124" s="858"/>
      <c r="AC124" s="858"/>
      <c r="AD124" s="858"/>
      <c r="AE124" s="859"/>
      <c r="AF124" s="860" t="s">
        <v>457</v>
      </c>
      <c r="AG124" s="858"/>
      <c r="AH124" s="858"/>
      <c r="AI124" s="858"/>
      <c r="AJ124" s="859"/>
      <c r="AK124" s="860" t="s">
        <v>457</v>
      </c>
      <c r="AL124" s="858"/>
      <c r="AM124" s="858"/>
      <c r="AN124" s="858"/>
      <c r="AO124" s="859"/>
      <c r="AP124" s="905" t="s">
        <v>182</v>
      </c>
      <c r="AQ124" s="906"/>
      <c r="AR124" s="906"/>
      <c r="AS124" s="906"/>
      <c r="AT124" s="907"/>
      <c r="AU124" s="908" t="s">
        <v>473</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23.6</v>
      </c>
      <c r="BR124" s="912"/>
      <c r="BS124" s="912"/>
      <c r="BT124" s="912"/>
      <c r="BU124" s="912"/>
      <c r="BV124" s="912">
        <v>25.4</v>
      </c>
      <c r="BW124" s="912"/>
      <c r="BX124" s="912"/>
      <c r="BY124" s="912"/>
      <c r="BZ124" s="912"/>
      <c r="CA124" s="912">
        <v>37.6</v>
      </c>
      <c r="CB124" s="912"/>
      <c r="CC124" s="912"/>
      <c r="CD124" s="912"/>
      <c r="CE124" s="912"/>
      <c r="CF124" s="802"/>
      <c r="CG124" s="803"/>
      <c r="CH124" s="803"/>
      <c r="CI124" s="803"/>
      <c r="CJ124" s="943"/>
      <c r="CK124" s="951"/>
      <c r="CL124" s="951"/>
      <c r="CM124" s="951"/>
      <c r="CN124" s="951"/>
      <c r="CO124" s="952"/>
      <c r="CP124" s="916" t="s">
        <v>474</v>
      </c>
      <c r="CQ124" s="917"/>
      <c r="CR124" s="917"/>
      <c r="CS124" s="917"/>
      <c r="CT124" s="917"/>
      <c r="CU124" s="917"/>
      <c r="CV124" s="917"/>
      <c r="CW124" s="917"/>
      <c r="CX124" s="917"/>
      <c r="CY124" s="917"/>
      <c r="CZ124" s="917"/>
      <c r="DA124" s="917"/>
      <c r="DB124" s="917"/>
      <c r="DC124" s="917"/>
      <c r="DD124" s="917"/>
      <c r="DE124" s="917"/>
      <c r="DF124" s="918"/>
      <c r="DG124" s="840" t="s">
        <v>182</v>
      </c>
      <c r="DH124" s="841"/>
      <c r="DI124" s="841"/>
      <c r="DJ124" s="841"/>
      <c r="DK124" s="842"/>
      <c r="DL124" s="843" t="s">
        <v>457</v>
      </c>
      <c r="DM124" s="841"/>
      <c r="DN124" s="841"/>
      <c r="DO124" s="841"/>
      <c r="DP124" s="842"/>
      <c r="DQ124" s="843" t="s">
        <v>182</v>
      </c>
      <c r="DR124" s="841"/>
      <c r="DS124" s="841"/>
      <c r="DT124" s="841"/>
      <c r="DU124" s="842"/>
      <c r="DV124" s="929" t="s">
        <v>475</v>
      </c>
      <c r="DW124" s="930"/>
      <c r="DX124" s="930"/>
      <c r="DY124" s="930"/>
      <c r="DZ124" s="931"/>
    </row>
    <row r="125" spans="1:130" s="246" customFormat="1" ht="26.25" customHeight="1" x14ac:dyDescent="0.2">
      <c r="A125" s="898"/>
      <c r="B125" s="899"/>
      <c r="C125" s="902" t="s">
        <v>461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476</v>
      </c>
      <c r="AB125" s="858"/>
      <c r="AC125" s="858"/>
      <c r="AD125" s="858"/>
      <c r="AE125" s="859"/>
      <c r="AF125" s="860" t="s">
        <v>457</v>
      </c>
      <c r="AG125" s="858"/>
      <c r="AH125" s="858"/>
      <c r="AI125" s="858"/>
      <c r="AJ125" s="859"/>
      <c r="AK125" s="860" t="s">
        <v>182</v>
      </c>
      <c r="AL125" s="858"/>
      <c r="AM125" s="858"/>
      <c r="AN125" s="858"/>
      <c r="AO125" s="859"/>
      <c r="AP125" s="905" t="s">
        <v>476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477</v>
      </c>
      <c r="CL125" s="933"/>
      <c r="CM125" s="933"/>
      <c r="CN125" s="933"/>
      <c r="CO125" s="934"/>
      <c r="CP125" s="941" t="s">
        <v>478</v>
      </c>
      <c r="CQ125" s="886"/>
      <c r="CR125" s="886"/>
      <c r="CS125" s="886"/>
      <c r="CT125" s="886"/>
      <c r="CU125" s="886"/>
      <c r="CV125" s="886"/>
      <c r="CW125" s="886"/>
      <c r="CX125" s="886"/>
      <c r="CY125" s="886"/>
      <c r="CZ125" s="886"/>
      <c r="DA125" s="886"/>
      <c r="DB125" s="886"/>
      <c r="DC125" s="886"/>
      <c r="DD125" s="886"/>
      <c r="DE125" s="886"/>
      <c r="DF125" s="887"/>
      <c r="DG125" s="942" t="s">
        <v>457</v>
      </c>
      <c r="DH125" s="923"/>
      <c r="DI125" s="923"/>
      <c r="DJ125" s="923"/>
      <c r="DK125" s="923"/>
      <c r="DL125" s="923" t="s">
        <v>457</v>
      </c>
      <c r="DM125" s="923"/>
      <c r="DN125" s="923"/>
      <c r="DO125" s="923"/>
      <c r="DP125" s="923"/>
      <c r="DQ125" s="923" t="s">
        <v>182</v>
      </c>
      <c r="DR125" s="923"/>
      <c r="DS125" s="923"/>
      <c r="DT125" s="923"/>
      <c r="DU125" s="923"/>
      <c r="DV125" s="924" t="s">
        <v>182</v>
      </c>
      <c r="DW125" s="924"/>
      <c r="DX125" s="924"/>
      <c r="DY125" s="924"/>
      <c r="DZ125" s="925"/>
    </row>
    <row r="126" spans="1:130" s="246" customFormat="1" ht="26.25" customHeight="1" thickBot="1" x14ac:dyDescent="0.25">
      <c r="A126" s="898"/>
      <c r="B126" s="899"/>
      <c r="C126" s="902" t="s">
        <v>463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182</v>
      </c>
      <c r="AB126" s="858"/>
      <c r="AC126" s="858"/>
      <c r="AD126" s="858"/>
      <c r="AE126" s="859"/>
      <c r="AF126" s="860" t="s">
        <v>182</v>
      </c>
      <c r="AG126" s="858"/>
      <c r="AH126" s="858"/>
      <c r="AI126" s="858"/>
      <c r="AJ126" s="859"/>
      <c r="AK126" s="860" t="s">
        <v>476</v>
      </c>
      <c r="AL126" s="858"/>
      <c r="AM126" s="858"/>
      <c r="AN126" s="858"/>
      <c r="AO126" s="859"/>
      <c r="AP126" s="905" t="s">
        <v>182</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479</v>
      </c>
      <c r="CQ126" s="828"/>
      <c r="CR126" s="828"/>
      <c r="CS126" s="828"/>
      <c r="CT126" s="828"/>
      <c r="CU126" s="828"/>
      <c r="CV126" s="828"/>
      <c r="CW126" s="828"/>
      <c r="CX126" s="828"/>
      <c r="CY126" s="828"/>
      <c r="CZ126" s="828"/>
      <c r="DA126" s="828"/>
      <c r="DB126" s="828"/>
      <c r="DC126" s="828"/>
      <c r="DD126" s="828"/>
      <c r="DE126" s="828"/>
      <c r="DF126" s="829"/>
      <c r="DG126" s="894" t="s">
        <v>456</v>
      </c>
      <c r="DH126" s="895"/>
      <c r="DI126" s="895"/>
      <c r="DJ126" s="895"/>
      <c r="DK126" s="895"/>
      <c r="DL126" s="895" t="s">
        <v>476</v>
      </c>
      <c r="DM126" s="895"/>
      <c r="DN126" s="895"/>
      <c r="DO126" s="895"/>
      <c r="DP126" s="895"/>
      <c r="DQ126" s="895" t="s">
        <v>457</v>
      </c>
      <c r="DR126" s="895"/>
      <c r="DS126" s="895"/>
      <c r="DT126" s="895"/>
      <c r="DU126" s="895"/>
      <c r="DV126" s="872" t="s">
        <v>464</v>
      </c>
      <c r="DW126" s="872"/>
      <c r="DX126" s="872"/>
      <c r="DY126" s="872"/>
      <c r="DZ126" s="873"/>
    </row>
    <row r="127" spans="1:130" s="246" customFormat="1" ht="26.25" customHeight="1" x14ac:dyDescent="0.2">
      <c r="A127" s="900"/>
      <c r="B127" s="901"/>
      <c r="C127" s="919" t="s">
        <v>480</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464</v>
      </c>
      <c r="AB127" s="858"/>
      <c r="AC127" s="858"/>
      <c r="AD127" s="858"/>
      <c r="AE127" s="859"/>
      <c r="AF127" s="860" t="s">
        <v>464</v>
      </c>
      <c r="AG127" s="858"/>
      <c r="AH127" s="858"/>
      <c r="AI127" s="858"/>
      <c r="AJ127" s="859"/>
      <c r="AK127" s="860" t="s">
        <v>182</v>
      </c>
      <c r="AL127" s="858"/>
      <c r="AM127" s="858"/>
      <c r="AN127" s="858"/>
      <c r="AO127" s="859"/>
      <c r="AP127" s="905" t="s">
        <v>475</v>
      </c>
      <c r="AQ127" s="906"/>
      <c r="AR127" s="906"/>
      <c r="AS127" s="906"/>
      <c r="AT127" s="907"/>
      <c r="AU127" s="282"/>
      <c r="AV127" s="282"/>
      <c r="AW127" s="282"/>
      <c r="AX127" s="922" t="s">
        <v>481</v>
      </c>
      <c r="AY127" s="890"/>
      <c r="AZ127" s="890"/>
      <c r="BA127" s="890"/>
      <c r="BB127" s="890"/>
      <c r="BC127" s="890"/>
      <c r="BD127" s="890"/>
      <c r="BE127" s="891"/>
      <c r="BF127" s="889" t="s">
        <v>482</v>
      </c>
      <c r="BG127" s="890"/>
      <c r="BH127" s="890"/>
      <c r="BI127" s="890"/>
      <c r="BJ127" s="890"/>
      <c r="BK127" s="890"/>
      <c r="BL127" s="891"/>
      <c r="BM127" s="889" t="s">
        <v>483</v>
      </c>
      <c r="BN127" s="890"/>
      <c r="BO127" s="890"/>
      <c r="BP127" s="890"/>
      <c r="BQ127" s="890"/>
      <c r="BR127" s="890"/>
      <c r="BS127" s="891"/>
      <c r="BT127" s="889" t="s">
        <v>484</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485</v>
      </c>
      <c r="CQ127" s="828"/>
      <c r="CR127" s="828"/>
      <c r="CS127" s="828"/>
      <c r="CT127" s="828"/>
      <c r="CU127" s="828"/>
      <c r="CV127" s="828"/>
      <c r="CW127" s="828"/>
      <c r="CX127" s="828"/>
      <c r="CY127" s="828"/>
      <c r="CZ127" s="828"/>
      <c r="DA127" s="828"/>
      <c r="DB127" s="828"/>
      <c r="DC127" s="828"/>
      <c r="DD127" s="828"/>
      <c r="DE127" s="828"/>
      <c r="DF127" s="829"/>
      <c r="DG127" s="894" t="s">
        <v>456</v>
      </c>
      <c r="DH127" s="895"/>
      <c r="DI127" s="895"/>
      <c r="DJ127" s="895"/>
      <c r="DK127" s="895"/>
      <c r="DL127" s="895" t="s">
        <v>457</v>
      </c>
      <c r="DM127" s="895"/>
      <c r="DN127" s="895"/>
      <c r="DO127" s="895"/>
      <c r="DP127" s="895"/>
      <c r="DQ127" s="895" t="s">
        <v>476</v>
      </c>
      <c r="DR127" s="895"/>
      <c r="DS127" s="895"/>
      <c r="DT127" s="895"/>
      <c r="DU127" s="895"/>
      <c r="DV127" s="872" t="s">
        <v>182</v>
      </c>
      <c r="DW127" s="872"/>
      <c r="DX127" s="872"/>
      <c r="DY127" s="872"/>
      <c r="DZ127" s="873"/>
    </row>
    <row r="128" spans="1:130" s="246" customFormat="1" ht="26.25" customHeight="1" thickBot="1" x14ac:dyDescent="0.25">
      <c r="A128" s="874" t="s">
        <v>486</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487</v>
      </c>
      <c r="X128" s="876"/>
      <c r="Y128" s="876"/>
      <c r="Z128" s="877"/>
      <c r="AA128" s="878" t="s">
        <v>456</v>
      </c>
      <c r="AB128" s="879"/>
      <c r="AC128" s="879"/>
      <c r="AD128" s="879"/>
      <c r="AE128" s="880"/>
      <c r="AF128" s="881" t="s">
        <v>457</v>
      </c>
      <c r="AG128" s="879"/>
      <c r="AH128" s="879"/>
      <c r="AI128" s="879"/>
      <c r="AJ128" s="880"/>
      <c r="AK128" s="881" t="s">
        <v>457</v>
      </c>
      <c r="AL128" s="879"/>
      <c r="AM128" s="879"/>
      <c r="AN128" s="879"/>
      <c r="AO128" s="880"/>
      <c r="AP128" s="882"/>
      <c r="AQ128" s="883"/>
      <c r="AR128" s="883"/>
      <c r="AS128" s="883"/>
      <c r="AT128" s="884"/>
      <c r="AU128" s="282"/>
      <c r="AV128" s="282"/>
      <c r="AW128" s="282"/>
      <c r="AX128" s="885" t="s">
        <v>488</v>
      </c>
      <c r="AY128" s="886"/>
      <c r="AZ128" s="886"/>
      <c r="BA128" s="886"/>
      <c r="BB128" s="886"/>
      <c r="BC128" s="886"/>
      <c r="BD128" s="886"/>
      <c r="BE128" s="887"/>
      <c r="BF128" s="864" t="s">
        <v>457</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489</v>
      </c>
      <c r="CQ128" s="806"/>
      <c r="CR128" s="806"/>
      <c r="CS128" s="806"/>
      <c r="CT128" s="806"/>
      <c r="CU128" s="806"/>
      <c r="CV128" s="806"/>
      <c r="CW128" s="806"/>
      <c r="CX128" s="806"/>
      <c r="CY128" s="806"/>
      <c r="CZ128" s="806"/>
      <c r="DA128" s="806"/>
      <c r="DB128" s="806"/>
      <c r="DC128" s="806"/>
      <c r="DD128" s="806"/>
      <c r="DE128" s="806"/>
      <c r="DF128" s="807"/>
      <c r="DG128" s="868" t="s">
        <v>464</v>
      </c>
      <c r="DH128" s="869"/>
      <c r="DI128" s="869"/>
      <c r="DJ128" s="869"/>
      <c r="DK128" s="869"/>
      <c r="DL128" s="869" t="s">
        <v>457</v>
      </c>
      <c r="DM128" s="869"/>
      <c r="DN128" s="869"/>
      <c r="DO128" s="869"/>
      <c r="DP128" s="869"/>
      <c r="DQ128" s="869" t="s">
        <v>182</v>
      </c>
      <c r="DR128" s="869"/>
      <c r="DS128" s="869"/>
      <c r="DT128" s="869"/>
      <c r="DU128" s="869"/>
      <c r="DV128" s="870" t="s">
        <v>182</v>
      </c>
      <c r="DW128" s="870"/>
      <c r="DX128" s="870"/>
      <c r="DY128" s="870"/>
      <c r="DZ128" s="871"/>
    </row>
    <row r="129" spans="1:131" s="246" customFormat="1" ht="26.25" customHeight="1" x14ac:dyDescent="0.2">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490</v>
      </c>
      <c r="X129" s="855"/>
      <c r="Y129" s="855"/>
      <c r="Z129" s="856"/>
      <c r="AA129" s="857">
        <v>1682657</v>
      </c>
      <c r="AB129" s="858"/>
      <c r="AC129" s="858"/>
      <c r="AD129" s="858"/>
      <c r="AE129" s="859"/>
      <c r="AF129" s="860">
        <v>1603212</v>
      </c>
      <c r="AG129" s="858"/>
      <c r="AH129" s="858"/>
      <c r="AI129" s="858"/>
      <c r="AJ129" s="859"/>
      <c r="AK129" s="860">
        <v>1564207</v>
      </c>
      <c r="AL129" s="858"/>
      <c r="AM129" s="858"/>
      <c r="AN129" s="858"/>
      <c r="AO129" s="859"/>
      <c r="AP129" s="861"/>
      <c r="AQ129" s="862"/>
      <c r="AR129" s="862"/>
      <c r="AS129" s="862"/>
      <c r="AT129" s="863"/>
      <c r="AU129" s="284"/>
      <c r="AV129" s="284"/>
      <c r="AW129" s="284"/>
      <c r="AX129" s="827" t="s">
        <v>491</v>
      </c>
      <c r="AY129" s="828"/>
      <c r="AZ129" s="828"/>
      <c r="BA129" s="828"/>
      <c r="BB129" s="828"/>
      <c r="BC129" s="828"/>
      <c r="BD129" s="828"/>
      <c r="BE129" s="829"/>
      <c r="BF129" s="847" t="s">
        <v>182</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492</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493</v>
      </c>
      <c r="X130" s="855"/>
      <c r="Y130" s="855"/>
      <c r="Z130" s="856"/>
      <c r="AA130" s="857">
        <v>339907</v>
      </c>
      <c r="AB130" s="858"/>
      <c r="AC130" s="858"/>
      <c r="AD130" s="858"/>
      <c r="AE130" s="859"/>
      <c r="AF130" s="860">
        <v>299934</v>
      </c>
      <c r="AG130" s="858"/>
      <c r="AH130" s="858"/>
      <c r="AI130" s="858"/>
      <c r="AJ130" s="859"/>
      <c r="AK130" s="860">
        <v>263804</v>
      </c>
      <c r="AL130" s="858"/>
      <c r="AM130" s="858"/>
      <c r="AN130" s="858"/>
      <c r="AO130" s="859"/>
      <c r="AP130" s="861"/>
      <c r="AQ130" s="862"/>
      <c r="AR130" s="862"/>
      <c r="AS130" s="862"/>
      <c r="AT130" s="863"/>
      <c r="AU130" s="284"/>
      <c r="AV130" s="284"/>
      <c r="AW130" s="284"/>
      <c r="AX130" s="827" t="s">
        <v>494</v>
      </c>
      <c r="AY130" s="828"/>
      <c r="AZ130" s="828"/>
      <c r="BA130" s="828"/>
      <c r="BB130" s="828"/>
      <c r="BC130" s="828"/>
      <c r="BD130" s="828"/>
      <c r="BE130" s="829"/>
      <c r="BF130" s="830">
        <v>8.8000000000000007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495</v>
      </c>
      <c r="X131" s="838"/>
      <c r="Y131" s="838"/>
      <c r="Z131" s="839"/>
      <c r="AA131" s="840">
        <v>1342750</v>
      </c>
      <c r="AB131" s="841"/>
      <c r="AC131" s="841"/>
      <c r="AD131" s="841"/>
      <c r="AE131" s="842"/>
      <c r="AF131" s="843">
        <v>1303278</v>
      </c>
      <c r="AG131" s="841"/>
      <c r="AH131" s="841"/>
      <c r="AI131" s="841"/>
      <c r="AJ131" s="842"/>
      <c r="AK131" s="843">
        <v>1300403</v>
      </c>
      <c r="AL131" s="841"/>
      <c r="AM131" s="841"/>
      <c r="AN131" s="841"/>
      <c r="AO131" s="842"/>
      <c r="AP131" s="844"/>
      <c r="AQ131" s="845"/>
      <c r="AR131" s="845"/>
      <c r="AS131" s="845"/>
      <c r="AT131" s="846"/>
      <c r="AU131" s="284"/>
      <c r="AV131" s="284"/>
      <c r="AW131" s="284"/>
      <c r="AX131" s="805" t="s">
        <v>496</v>
      </c>
      <c r="AY131" s="806"/>
      <c r="AZ131" s="806"/>
      <c r="BA131" s="806"/>
      <c r="BB131" s="806"/>
      <c r="BC131" s="806"/>
      <c r="BD131" s="806"/>
      <c r="BE131" s="807"/>
      <c r="BF131" s="808">
        <v>37.6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497</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498</v>
      </c>
      <c r="W132" s="818"/>
      <c r="X132" s="818"/>
      <c r="Y132" s="818"/>
      <c r="Z132" s="819"/>
      <c r="AA132" s="820">
        <v>8.4472165330000006</v>
      </c>
      <c r="AB132" s="821"/>
      <c r="AC132" s="821"/>
      <c r="AD132" s="821"/>
      <c r="AE132" s="822"/>
      <c r="AF132" s="823">
        <v>10.12861416</v>
      </c>
      <c r="AG132" s="821"/>
      <c r="AH132" s="821"/>
      <c r="AI132" s="821"/>
      <c r="AJ132" s="822"/>
      <c r="AK132" s="823">
        <v>8.0804950469999994</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499</v>
      </c>
      <c r="W133" s="797"/>
      <c r="X133" s="797"/>
      <c r="Y133" s="797"/>
      <c r="Z133" s="798"/>
      <c r="AA133" s="799">
        <v>8.5</v>
      </c>
      <c r="AB133" s="800"/>
      <c r="AC133" s="800"/>
      <c r="AD133" s="800"/>
      <c r="AE133" s="801"/>
      <c r="AF133" s="799">
        <v>8.9</v>
      </c>
      <c r="AG133" s="800"/>
      <c r="AH133" s="800"/>
      <c r="AI133" s="800"/>
      <c r="AJ133" s="801"/>
      <c r="AK133" s="799">
        <v>8.8000000000000007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Y3JufKRYsMW7wjRAg7XRjzOEc7XE+cAH8XaRBOZuVc+YCcz3Xjy5ZWNmLHwvio13++LTtFRvLO926vGO7PROQQ==" saltValue="BN43yjg+dwbzXTLyE/JcF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265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500</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6XxyAn6Efom+3nYQzWyXLdO8ibPqIA630QKi9nN4sRgkXcZAyXmXvvXUL5C38sGPuclER04lElIK/cs9MyzVZQ==" saltValue="hTx9o1EG1rDsVtpJ6f6Ov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YzEp6zkUYlUeo+nihhIT1RGsupPCcGPDoO9ubH/oxio+WYfeXL4TOiQnMoZlByv3BshJU4ps/MghoMdmXj4K9Q==" saltValue="ilYJDWu3yncP8Yu7airET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503</v>
      </c>
      <c r="AP7" s="303"/>
      <c r="AQ7" s="304" t="s">
        <v>504</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505</v>
      </c>
      <c r="AQ8" s="310" t="s">
        <v>506</v>
      </c>
      <c r="AR8" s="311" t="s">
        <v>507</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508</v>
      </c>
      <c r="AL9" s="1227"/>
      <c r="AM9" s="1227"/>
      <c r="AN9" s="1228"/>
      <c r="AO9" s="312">
        <v>404160</v>
      </c>
      <c r="AP9" s="312">
        <v>146701</v>
      </c>
      <c r="AQ9" s="313">
        <v>190701</v>
      </c>
      <c r="AR9" s="314">
        <v>-23.1</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509</v>
      </c>
      <c r="AL10" s="1227"/>
      <c r="AM10" s="1227"/>
      <c r="AN10" s="1228"/>
      <c r="AO10" s="315">
        <v>45631</v>
      </c>
      <c r="AP10" s="315">
        <v>16563</v>
      </c>
      <c r="AQ10" s="316">
        <v>22807</v>
      </c>
      <c r="AR10" s="317">
        <v>-27.4</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510</v>
      </c>
      <c r="AL11" s="1227"/>
      <c r="AM11" s="1227"/>
      <c r="AN11" s="1228"/>
      <c r="AO11" s="315">
        <v>105002</v>
      </c>
      <c r="AP11" s="315">
        <v>38113</v>
      </c>
      <c r="AQ11" s="316">
        <v>29822</v>
      </c>
      <c r="AR11" s="317">
        <v>27.8</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511</v>
      </c>
      <c r="AL12" s="1227"/>
      <c r="AM12" s="1227"/>
      <c r="AN12" s="1228"/>
      <c r="AO12" s="315">
        <v>3939</v>
      </c>
      <c r="AP12" s="315">
        <v>1430</v>
      </c>
      <c r="AQ12" s="316">
        <v>3258</v>
      </c>
      <c r="AR12" s="317">
        <v>-56.1</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512</v>
      </c>
      <c r="AL13" s="1227"/>
      <c r="AM13" s="1227"/>
      <c r="AN13" s="1228"/>
      <c r="AO13" s="315" t="s">
        <v>513</v>
      </c>
      <c r="AP13" s="315" t="s">
        <v>513</v>
      </c>
      <c r="AQ13" s="316">
        <v>24</v>
      </c>
      <c r="AR13" s="317" t="s">
        <v>513</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514</v>
      </c>
      <c r="AL14" s="1227"/>
      <c r="AM14" s="1227"/>
      <c r="AN14" s="1228"/>
      <c r="AO14" s="315">
        <v>56612</v>
      </c>
      <c r="AP14" s="315">
        <v>20549</v>
      </c>
      <c r="AQ14" s="316">
        <v>10094</v>
      </c>
      <c r="AR14" s="317">
        <v>103.6</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515</v>
      </c>
      <c r="AL15" s="1227"/>
      <c r="AM15" s="1227"/>
      <c r="AN15" s="1228"/>
      <c r="AO15" s="315">
        <v>6500</v>
      </c>
      <c r="AP15" s="315">
        <v>2359</v>
      </c>
      <c r="AQ15" s="316">
        <v>4017</v>
      </c>
      <c r="AR15" s="317">
        <v>-41.3</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516</v>
      </c>
      <c r="AL16" s="1230"/>
      <c r="AM16" s="1230"/>
      <c r="AN16" s="1231"/>
      <c r="AO16" s="315">
        <v>-32653</v>
      </c>
      <c r="AP16" s="315">
        <v>-11852</v>
      </c>
      <c r="AQ16" s="316">
        <v>-17771</v>
      </c>
      <c r="AR16" s="317">
        <v>-33.299999999999997</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191</v>
      </c>
      <c r="AL17" s="1230"/>
      <c r="AM17" s="1230"/>
      <c r="AN17" s="1231"/>
      <c r="AO17" s="315">
        <v>589191</v>
      </c>
      <c r="AP17" s="315">
        <v>213862</v>
      </c>
      <c r="AQ17" s="316">
        <v>242952</v>
      </c>
      <c r="AR17" s="317">
        <v>-12</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521</v>
      </c>
      <c r="AL21" s="1224"/>
      <c r="AM21" s="1224"/>
      <c r="AN21" s="1225"/>
      <c r="AO21" s="327">
        <v>18.510000000000002</v>
      </c>
      <c r="AP21" s="328">
        <v>21.84</v>
      </c>
      <c r="AQ21" s="329">
        <v>-3.33</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522</v>
      </c>
      <c r="AL22" s="1224"/>
      <c r="AM22" s="1224"/>
      <c r="AN22" s="1225"/>
      <c r="AO22" s="332">
        <v>95.3</v>
      </c>
      <c r="AP22" s="333">
        <v>95.6</v>
      </c>
      <c r="AQ22" s="334">
        <v>-0.3</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503</v>
      </c>
      <c r="AP30" s="303"/>
      <c r="AQ30" s="304" t="s">
        <v>504</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505</v>
      </c>
      <c r="AQ31" s="310" t="s">
        <v>506</v>
      </c>
      <c r="AR31" s="311" t="s">
        <v>507</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526</v>
      </c>
      <c r="AL32" s="1215"/>
      <c r="AM32" s="1215"/>
      <c r="AN32" s="1216"/>
      <c r="AO32" s="342">
        <v>205078</v>
      </c>
      <c r="AP32" s="342">
        <v>74438</v>
      </c>
      <c r="AQ32" s="343">
        <v>136235</v>
      </c>
      <c r="AR32" s="344">
        <v>-45.4</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527</v>
      </c>
      <c r="AL33" s="1215"/>
      <c r="AM33" s="1215"/>
      <c r="AN33" s="1216"/>
      <c r="AO33" s="342" t="s">
        <v>513</v>
      </c>
      <c r="AP33" s="342" t="s">
        <v>513</v>
      </c>
      <c r="AQ33" s="343" t="s">
        <v>513</v>
      </c>
      <c r="AR33" s="344" t="s">
        <v>513</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528</v>
      </c>
      <c r="AL34" s="1215"/>
      <c r="AM34" s="1215"/>
      <c r="AN34" s="1216"/>
      <c r="AO34" s="342" t="s">
        <v>513</v>
      </c>
      <c r="AP34" s="342" t="s">
        <v>513</v>
      </c>
      <c r="AQ34" s="343">
        <v>5</v>
      </c>
      <c r="AR34" s="344" t="s">
        <v>513</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529</v>
      </c>
      <c r="AL35" s="1215"/>
      <c r="AM35" s="1215"/>
      <c r="AN35" s="1216"/>
      <c r="AO35" s="342">
        <v>137481</v>
      </c>
      <c r="AP35" s="342">
        <v>49902</v>
      </c>
      <c r="AQ35" s="343">
        <v>32688</v>
      </c>
      <c r="AR35" s="344">
        <v>52.7</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530</v>
      </c>
      <c r="AL36" s="1215"/>
      <c r="AM36" s="1215"/>
      <c r="AN36" s="1216"/>
      <c r="AO36" s="342">
        <v>26324</v>
      </c>
      <c r="AP36" s="342">
        <v>9555</v>
      </c>
      <c r="AQ36" s="343">
        <v>4188</v>
      </c>
      <c r="AR36" s="344">
        <v>128.19999999999999</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531</v>
      </c>
      <c r="AL37" s="1215"/>
      <c r="AM37" s="1215"/>
      <c r="AN37" s="1216"/>
      <c r="AO37" s="342" t="s">
        <v>513</v>
      </c>
      <c r="AP37" s="342" t="s">
        <v>513</v>
      </c>
      <c r="AQ37" s="343">
        <v>1212</v>
      </c>
      <c r="AR37" s="344" t="s">
        <v>513</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532</v>
      </c>
      <c r="AL38" s="1218"/>
      <c r="AM38" s="1218"/>
      <c r="AN38" s="1219"/>
      <c r="AO38" s="345" t="s">
        <v>513</v>
      </c>
      <c r="AP38" s="345" t="s">
        <v>513</v>
      </c>
      <c r="AQ38" s="346">
        <v>25</v>
      </c>
      <c r="AR38" s="334" t="s">
        <v>513</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533</v>
      </c>
      <c r="AL39" s="1218"/>
      <c r="AM39" s="1218"/>
      <c r="AN39" s="1219"/>
      <c r="AO39" s="342" t="s">
        <v>513</v>
      </c>
      <c r="AP39" s="342" t="s">
        <v>513</v>
      </c>
      <c r="AQ39" s="343">
        <v>-7598</v>
      </c>
      <c r="AR39" s="344" t="s">
        <v>513</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534</v>
      </c>
      <c r="AL40" s="1215"/>
      <c r="AM40" s="1215"/>
      <c r="AN40" s="1216"/>
      <c r="AO40" s="342">
        <v>-263804</v>
      </c>
      <c r="AP40" s="342">
        <v>-95755</v>
      </c>
      <c r="AQ40" s="343">
        <v>-123844</v>
      </c>
      <c r="AR40" s="344">
        <v>-22.7</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302</v>
      </c>
      <c r="AL41" s="1221"/>
      <c r="AM41" s="1221"/>
      <c r="AN41" s="1222"/>
      <c r="AO41" s="342">
        <v>105079</v>
      </c>
      <c r="AP41" s="342">
        <v>38141</v>
      </c>
      <c r="AQ41" s="343">
        <v>42911</v>
      </c>
      <c r="AR41" s="344">
        <v>-11.1</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503</v>
      </c>
      <c r="AN49" s="1209" t="s">
        <v>538</v>
      </c>
      <c r="AO49" s="1210"/>
      <c r="AP49" s="1210"/>
      <c r="AQ49" s="1210"/>
      <c r="AR49" s="1211"/>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539</v>
      </c>
      <c r="AO50" s="359" t="s">
        <v>540</v>
      </c>
      <c r="AP50" s="360" t="s">
        <v>541</v>
      </c>
      <c r="AQ50" s="361" t="s">
        <v>542</v>
      </c>
      <c r="AR50" s="362" t="s">
        <v>543</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269726</v>
      </c>
      <c r="AN51" s="364">
        <v>91093</v>
      </c>
      <c r="AO51" s="365">
        <v>-54.1</v>
      </c>
      <c r="AP51" s="366">
        <v>288550</v>
      </c>
      <c r="AQ51" s="367">
        <v>20.8</v>
      </c>
      <c r="AR51" s="368">
        <v>-74.900000000000006</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147632</v>
      </c>
      <c r="AN52" s="372">
        <v>49859</v>
      </c>
      <c r="AO52" s="373">
        <v>-50.4</v>
      </c>
      <c r="AP52" s="374">
        <v>141525</v>
      </c>
      <c r="AQ52" s="375">
        <v>10.1</v>
      </c>
      <c r="AR52" s="376">
        <v>-60.5</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378447</v>
      </c>
      <c r="AN53" s="364">
        <v>129295</v>
      </c>
      <c r="AO53" s="365">
        <v>41.9</v>
      </c>
      <c r="AP53" s="366">
        <v>287914</v>
      </c>
      <c r="AQ53" s="367">
        <v>-0.2</v>
      </c>
      <c r="AR53" s="368">
        <v>42.1</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96594</v>
      </c>
      <c r="AN54" s="372">
        <v>33001</v>
      </c>
      <c r="AO54" s="373">
        <v>-33.799999999999997</v>
      </c>
      <c r="AP54" s="374">
        <v>146531</v>
      </c>
      <c r="AQ54" s="375">
        <v>3.5</v>
      </c>
      <c r="AR54" s="376">
        <v>-37.299999999999997</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1190503</v>
      </c>
      <c r="AN55" s="364">
        <v>413082</v>
      </c>
      <c r="AO55" s="365">
        <v>219.5</v>
      </c>
      <c r="AP55" s="366">
        <v>291945</v>
      </c>
      <c r="AQ55" s="367">
        <v>1.4</v>
      </c>
      <c r="AR55" s="368">
        <v>218.1</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96572</v>
      </c>
      <c r="AN56" s="372">
        <v>33509</v>
      </c>
      <c r="AO56" s="373">
        <v>1.5</v>
      </c>
      <c r="AP56" s="374">
        <v>127651</v>
      </c>
      <c r="AQ56" s="375">
        <v>-12.9</v>
      </c>
      <c r="AR56" s="376">
        <v>14.4</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326569</v>
      </c>
      <c r="AN57" s="364">
        <v>115846</v>
      </c>
      <c r="AO57" s="365">
        <v>-72</v>
      </c>
      <c r="AP57" s="366">
        <v>291173</v>
      </c>
      <c r="AQ57" s="367">
        <v>-0.3</v>
      </c>
      <c r="AR57" s="368">
        <v>-71.7</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97384</v>
      </c>
      <c r="AN58" s="372">
        <v>34546</v>
      </c>
      <c r="AO58" s="373">
        <v>3.1</v>
      </c>
      <c r="AP58" s="374">
        <v>119071</v>
      </c>
      <c r="AQ58" s="375">
        <v>-6.7</v>
      </c>
      <c r="AR58" s="376">
        <v>9.8000000000000007</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282345</v>
      </c>
      <c r="AN59" s="364">
        <v>102485</v>
      </c>
      <c r="AO59" s="365">
        <v>-11.5</v>
      </c>
      <c r="AP59" s="366">
        <v>271581</v>
      </c>
      <c r="AQ59" s="367">
        <v>-6.7</v>
      </c>
      <c r="AR59" s="368">
        <v>-4.8</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177981</v>
      </c>
      <c r="AN60" s="372">
        <v>64603</v>
      </c>
      <c r="AO60" s="373">
        <v>87</v>
      </c>
      <c r="AP60" s="374">
        <v>117844</v>
      </c>
      <c r="AQ60" s="375">
        <v>-1</v>
      </c>
      <c r="AR60" s="376">
        <v>88</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489518</v>
      </c>
      <c r="AN61" s="379">
        <v>170360</v>
      </c>
      <c r="AO61" s="380">
        <v>24.8</v>
      </c>
      <c r="AP61" s="381">
        <v>286233</v>
      </c>
      <c r="AQ61" s="382">
        <v>3</v>
      </c>
      <c r="AR61" s="368">
        <v>21.8</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123233</v>
      </c>
      <c r="AN62" s="372">
        <v>43104</v>
      </c>
      <c r="AO62" s="373">
        <v>1.5</v>
      </c>
      <c r="AP62" s="374">
        <v>130524</v>
      </c>
      <c r="AQ62" s="375">
        <v>-1.4</v>
      </c>
      <c r="AR62" s="376">
        <v>2.9</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KQdLffZR9BTsPcXa9qeRFeSIgfG8yBfBaOuHLDI5BGkYPOOg6hpdBw66JmyOwFqsuTC1WUadIP7dGsUwlaCldQ==" saltValue="BHdRIQxJWgXlABcxsm6LL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crv0eLR0B9rGwD+oxU8urTYD5rdH9qjDXRP2xc434z2j1UFwhETEP7IrpTarXnntYFdpjr0sgM+JvSr7qLYS0A==" saltValue="XoHJaL6J74wjjbyV/VFtb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ShH+IFFyUYLraGspUHLL6xfxwklpxvtk3IGOOQQd/cKrWkPCGeXSNlQxpyvwXrDQrPJDOoA54KXWnpOjEp4QnA==" saltValue="z2zddCTs0zofrdE1OEjL+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554</v>
      </c>
      <c r="G46" s="8" t="s">
        <v>555</v>
      </c>
      <c r="H46" s="8" t="s">
        <v>556</v>
      </c>
      <c r="I46" s="8" t="s">
        <v>557</v>
      </c>
      <c r="J46" s="9" t="s">
        <v>558</v>
      </c>
    </row>
    <row r="47" spans="2:10" ht="57.75" customHeight="1" x14ac:dyDescent="0.2">
      <c r="B47" s="10"/>
      <c r="C47" s="1232" t="s">
        <v>3</v>
      </c>
      <c r="D47" s="1232"/>
      <c r="E47" s="1233"/>
      <c r="F47" s="11">
        <v>31.55</v>
      </c>
      <c r="G47" s="12">
        <v>27.84</v>
      </c>
      <c r="H47" s="12">
        <v>31.18</v>
      </c>
      <c r="I47" s="12">
        <v>31.8</v>
      </c>
      <c r="J47" s="13">
        <v>33.28</v>
      </c>
    </row>
    <row r="48" spans="2:10" ht="57.75" customHeight="1" x14ac:dyDescent="0.2">
      <c r="B48" s="14"/>
      <c r="C48" s="1234" t="s">
        <v>4</v>
      </c>
      <c r="D48" s="1234"/>
      <c r="E48" s="1235"/>
      <c r="F48" s="15">
        <v>3.07</v>
      </c>
      <c r="G48" s="16">
        <v>4.04</v>
      </c>
      <c r="H48" s="16">
        <v>6.09</v>
      </c>
      <c r="I48" s="16">
        <v>1.31</v>
      </c>
      <c r="J48" s="17">
        <v>2.66</v>
      </c>
    </row>
    <row r="49" spans="2:10" ht="57.75" customHeight="1" thickBot="1" x14ac:dyDescent="0.25">
      <c r="B49" s="18"/>
      <c r="C49" s="1236" t="s">
        <v>5</v>
      </c>
      <c r="D49" s="1236"/>
      <c r="E49" s="1237"/>
      <c r="F49" s="19" t="s">
        <v>559</v>
      </c>
      <c r="G49" s="20" t="s">
        <v>560</v>
      </c>
      <c r="H49" s="20">
        <v>4.3499999999999996</v>
      </c>
      <c r="I49" s="20" t="s">
        <v>561</v>
      </c>
      <c r="J49" s="21">
        <v>2.68</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02UBg5M4SzpF/eKWeiXBbq3ZrPpPeDBFEH0LDnH+G/uKwj1bWtCrDQynkVNCXHkSqYaObX/Rc3nMwQpJSafAJw==" saltValue="12oPjtdD5WKsJbceqTJ0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244" t="s">
        <v>562</v>
      </c>
      <c r="D34" s="1244"/>
      <c r="E34" s="1245"/>
      <c r="F34" s="32">
        <v>3.35</v>
      </c>
      <c r="G34" s="33">
        <v>0.76</v>
      </c>
      <c r="H34" s="33">
        <v>0.99</v>
      </c>
      <c r="I34" s="33">
        <v>2.0699999999999998</v>
      </c>
      <c r="J34" s="34">
        <v>3.96</v>
      </c>
      <c r="K34" s="22"/>
      <c r="L34" s="22"/>
      <c r="M34" s="22"/>
      <c r="N34" s="22"/>
      <c r="O34" s="22"/>
      <c r="P34" s="22"/>
    </row>
    <row r="35" spans="1:16" ht="39" customHeight="1" x14ac:dyDescent="0.2">
      <c r="A35" s="22"/>
      <c r="B35" s="35"/>
      <c r="C35" s="1238" t="s">
        <v>563</v>
      </c>
      <c r="D35" s="1239"/>
      <c r="E35" s="1240"/>
      <c r="F35" s="36">
        <v>2.88</v>
      </c>
      <c r="G35" s="37">
        <v>3.93</v>
      </c>
      <c r="H35" s="37">
        <v>5.97</v>
      </c>
      <c r="I35" s="37">
        <v>1.1499999999999999</v>
      </c>
      <c r="J35" s="38">
        <v>2.21</v>
      </c>
      <c r="K35" s="22"/>
      <c r="L35" s="22"/>
      <c r="M35" s="22"/>
      <c r="N35" s="22"/>
      <c r="O35" s="22"/>
      <c r="P35" s="22"/>
    </row>
    <row r="36" spans="1:16" ht="39" customHeight="1" x14ac:dyDescent="0.2">
      <c r="A36" s="22"/>
      <c r="B36" s="35"/>
      <c r="C36" s="1238" t="s">
        <v>564</v>
      </c>
      <c r="D36" s="1239"/>
      <c r="E36" s="1240"/>
      <c r="F36" s="36">
        <v>0.12</v>
      </c>
      <c r="G36" s="37">
        <v>1.04</v>
      </c>
      <c r="H36" s="37">
        <v>0.98</v>
      </c>
      <c r="I36" s="37">
        <v>1.32</v>
      </c>
      <c r="J36" s="38">
        <v>0.98</v>
      </c>
      <c r="K36" s="22"/>
      <c r="L36" s="22"/>
      <c r="M36" s="22"/>
      <c r="N36" s="22"/>
      <c r="O36" s="22"/>
      <c r="P36" s="22"/>
    </row>
    <row r="37" spans="1:16" ht="39" customHeight="1" x14ac:dyDescent="0.2">
      <c r="A37" s="22"/>
      <c r="B37" s="35"/>
      <c r="C37" s="1238" t="s">
        <v>565</v>
      </c>
      <c r="D37" s="1239"/>
      <c r="E37" s="1240"/>
      <c r="F37" s="36">
        <v>0.19</v>
      </c>
      <c r="G37" s="37">
        <v>0.11</v>
      </c>
      <c r="H37" s="37">
        <v>0.11</v>
      </c>
      <c r="I37" s="37">
        <v>0.16</v>
      </c>
      <c r="J37" s="38">
        <v>0.44</v>
      </c>
      <c r="K37" s="22"/>
      <c r="L37" s="22"/>
      <c r="M37" s="22"/>
      <c r="N37" s="22"/>
      <c r="O37" s="22"/>
      <c r="P37" s="22"/>
    </row>
    <row r="38" spans="1:16" ht="39" customHeight="1" x14ac:dyDescent="0.2">
      <c r="A38" s="22"/>
      <c r="B38" s="35"/>
      <c r="C38" s="1238" t="s">
        <v>566</v>
      </c>
      <c r="D38" s="1239"/>
      <c r="E38" s="1240"/>
      <c r="F38" s="36">
        <v>0.04</v>
      </c>
      <c r="G38" s="37">
        <v>0.16</v>
      </c>
      <c r="H38" s="37">
        <v>0.2</v>
      </c>
      <c r="I38" s="37">
        <v>0.61</v>
      </c>
      <c r="J38" s="38">
        <v>0.26</v>
      </c>
      <c r="K38" s="22"/>
      <c r="L38" s="22"/>
      <c r="M38" s="22"/>
      <c r="N38" s="22"/>
      <c r="O38" s="22"/>
      <c r="P38" s="22"/>
    </row>
    <row r="39" spans="1:16" ht="39" customHeight="1" x14ac:dyDescent="0.2">
      <c r="A39" s="22"/>
      <c r="B39" s="35"/>
      <c r="C39" s="1238" t="s">
        <v>567</v>
      </c>
      <c r="D39" s="1239"/>
      <c r="E39" s="1240"/>
      <c r="F39" s="36">
        <v>7.0000000000000007E-2</v>
      </c>
      <c r="G39" s="37">
        <v>0.05</v>
      </c>
      <c r="H39" s="37">
        <v>7.0000000000000007E-2</v>
      </c>
      <c r="I39" s="37">
        <v>0.11</v>
      </c>
      <c r="J39" s="38">
        <v>0.11</v>
      </c>
      <c r="K39" s="22"/>
      <c r="L39" s="22"/>
      <c r="M39" s="22"/>
      <c r="N39" s="22"/>
      <c r="O39" s="22"/>
      <c r="P39" s="22"/>
    </row>
    <row r="40" spans="1:16" ht="39" customHeight="1" x14ac:dyDescent="0.2">
      <c r="A40" s="22"/>
      <c r="B40" s="35"/>
      <c r="C40" s="1238" t="s">
        <v>568</v>
      </c>
      <c r="D40" s="1239"/>
      <c r="E40" s="1240"/>
      <c r="F40" s="36">
        <v>0.01</v>
      </c>
      <c r="G40" s="37">
        <v>0.02</v>
      </c>
      <c r="H40" s="37">
        <v>0.03</v>
      </c>
      <c r="I40" s="37">
        <v>0.04</v>
      </c>
      <c r="J40" s="38">
        <v>0.01</v>
      </c>
      <c r="K40" s="22"/>
      <c r="L40" s="22"/>
      <c r="M40" s="22"/>
      <c r="N40" s="22"/>
      <c r="O40" s="22"/>
      <c r="P40" s="22"/>
    </row>
    <row r="41" spans="1:16" ht="39" customHeight="1" x14ac:dyDescent="0.2">
      <c r="A41" s="22"/>
      <c r="B41" s="35"/>
      <c r="C41" s="1238"/>
      <c r="D41" s="1239"/>
      <c r="E41" s="1240"/>
      <c r="F41" s="36"/>
      <c r="G41" s="37"/>
      <c r="H41" s="37"/>
      <c r="I41" s="37"/>
      <c r="J41" s="38"/>
      <c r="K41" s="22"/>
      <c r="L41" s="22"/>
      <c r="M41" s="22"/>
      <c r="N41" s="22"/>
      <c r="O41" s="22"/>
      <c r="P41" s="22"/>
    </row>
    <row r="42" spans="1:16" ht="39" customHeight="1" x14ac:dyDescent="0.2">
      <c r="A42" s="22"/>
      <c r="B42" s="39"/>
      <c r="C42" s="1238" t="s">
        <v>569</v>
      </c>
      <c r="D42" s="1239"/>
      <c r="E42" s="1240"/>
      <c r="F42" s="36" t="s">
        <v>513</v>
      </c>
      <c r="G42" s="37" t="s">
        <v>513</v>
      </c>
      <c r="H42" s="37" t="s">
        <v>513</v>
      </c>
      <c r="I42" s="37" t="s">
        <v>513</v>
      </c>
      <c r="J42" s="38" t="s">
        <v>513</v>
      </c>
      <c r="K42" s="22"/>
      <c r="L42" s="22"/>
      <c r="M42" s="22"/>
      <c r="N42" s="22"/>
      <c r="O42" s="22"/>
      <c r="P42" s="22"/>
    </row>
    <row r="43" spans="1:16" ht="39" customHeight="1" thickBot="1" x14ac:dyDescent="0.25">
      <c r="A43" s="22"/>
      <c r="B43" s="40"/>
      <c r="C43" s="1241" t="s">
        <v>570</v>
      </c>
      <c r="D43" s="1242"/>
      <c r="E43" s="1243"/>
      <c r="F43" s="41" t="s">
        <v>513</v>
      </c>
      <c r="G43" s="42" t="s">
        <v>513</v>
      </c>
      <c r="H43" s="42" t="s">
        <v>513</v>
      </c>
      <c r="I43" s="42" t="s">
        <v>513</v>
      </c>
      <c r="J43" s="43" t="s">
        <v>513</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XjdMa0A4Lv4r3cZYqvswhbW8sbpU+nO0IkGFmNtn/dWXBOp2HsRKRa7KnfLcY7DDYajJ1dgFD+VnTIXC/LIlXQ==" saltValue="3RuA4Mjhqjklwv1PKKjU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2">
      <c r="A45" s="48"/>
      <c r="B45" s="1264" t="s">
        <v>11</v>
      </c>
      <c r="C45" s="1265"/>
      <c r="D45" s="58"/>
      <c r="E45" s="1270" t="s">
        <v>12</v>
      </c>
      <c r="F45" s="1270"/>
      <c r="G45" s="1270"/>
      <c r="H45" s="1270"/>
      <c r="I45" s="1270"/>
      <c r="J45" s="1271"/>
      <c r="K45" s="59">
        <v>313</v>
      </c>
      <c r="L45" s="60">
        <v>301</v>
      </c>
      <c r="M45" s="60">
        <v>271</v>
      </c>
      <c r="N45" s="60">
        <v>249</v>
      </c>
      <c r="O45" s="61">
        <v>205</v>
      </c>
      <c r="P45" s="48"/>
      <c r="Q45" s="48"/>
      <c r="R45" s="48"/>
      <c r="S45" s="48"/>
      <c r="T45" s="48"/>
      <c r="U45" s="48"/>
    </row>
    <row r="46" spans="1:21" ht="30.75" customHeight="1" x14ac:dyDescent="0.2">
      <c r="A46" s="48"/>
      <c r="B46" s="1266"/>
      <c r="C46" s="1267"/>
      <c r="D46" s="62"/>
      <c r="E46" s="1248" t="s">
        <v>13</v>
      </c>
      <c r="F46" s="1248"/>
      <c r="G46" s="1248"/>
      <c r="H46" s="1248"/>
      <c r="I46" s="1248"/>
      <c r="J46" s="1249"/>
      <c r="K46" s="63" t="s">
        <v>513</v>
      </c>
      <c r="L46" s="64" t="s">
        <v>513</v>
      </c>
      <c r="M46" s="64" t="s">
        <v>513</v>
      </c>
      <c r="N46" s="64" t="s">
        <v>513</v>
      </c>
      <c r="O46" s="65" t="s">
        <v>513</v>
      </c>
      <c r="P46" s="48"/>
      <c r="Q46" s="48"/>
      <c r="R46" s="48"/>
      <c r="S46" s="48"/>
      <c r="T46" s="48"/>
      <c r="U46" s="48"/>
    </row>
    <row r="47" spans="1:21" ht="30.75" customHeight="1" x14ac:dyDescent="0.2">
      <c r="A47" s="48"/>
      <c r="B47" s="1266"/>
      <c r="C47" s="1267"/>
      <c r="D47" s="62"/>
      <c r="E47" s="1248" t="s">
        <v>14</v>
      </c>
      <c r="F47" s="1248"/>
      <c r="G47" s="1248"/>
      <c r="H47" s="1248"/>
      <c r="I47" s="1248"/>
      <c r="J47" s="1249"/>
      <c r="K47" s="63" t="s">
        <v>513</v>
      </c>
      <c r="L47" s="64" t="s">
        <v>513</v>
      </c>
      <c r="M47" s="64" t="s">
        <v>513</v>
      </c>
      <c r="N47" s="64" t="s">
        <v>513</v>
      </c>
      <c r="O47" s="65" t="s">
        <v>513</v>
      </c>
      <c r="P47" s="48"/>
      <c r="Q47" s="48"/>
      <c r="R47" s="48"/>
      <c r="S47" s="48"/>
      <c r="T47" s="48"/>
      <c r="U47" s="48"/>
    </row>
    <row r="48" spans="1:21" ht="30.75" customHeight="1" x14ac:dyDescent="0.2">
      <c r="A48" s="48"/>
      <c r="B48" s="1266"/>
      <c r="C48" s="1267"/>
      <c r="D48" s="62"/>
      <c r="E48" s="1248" t="s">
        <v>15</v>
      </c>
      <c r="F48" s="1248"/>
      <c r="G48" s="1248"/>
      <c r="H48" s="1248"/>
      <c r="I48" s="1248"/>
      <c r="J48" s="1249"/>
      <c r="K48" s="63">
        <v>149</v>
      </c>
      <c r="L48" s="64">
        <v>154</v>
      </c>
      <c r="M48" s="64">
        <v>154</v>
      </c>
      <c r="N48" s="64">
        <v>150</v>
      </c>
      <c r="O48" s="65">
        <v>137</v>
      </c>
      <c r="P48" s="48"/>
      <c r="Q48" s="48"/>
      <c r="R48" s="48"/>
      <c r="S48" s="48"/>
      <c r="T48" s="48"/>
      <c r="U48" s="48"/>
    </row>
    <row r="49" spans="1:21" ht="30.75" customHeight="1" x14ac:dyDescent="0.2">
      <c r="A49" s="48"/>
      <c r="B49" s="1266"/>
      <c r="C49" s="1267"/>
      <c r="D49" s="62"/>
      <c r="E49" s="1248" t="s">
        <v>16</v>
      </c>
      <c r="F49" s="1248"/>
      <c r="G49" s="1248"/>
      <c r="H49" s="1248"/>
      <c r="I49" s="1248"/>
      <c r="J49" s="1249"/>
      <c r="K49" s="63">
        <v>36</v>
      </c>
      <c r="L49" s="64">
        <v>30</v>
      </c>
      <c r="M49" s="64">
        <v>28</v>
      </c>
      <c r="N49" s="64">
        <v>33</v>
      </c>
      <c r="O49" s="65">
        <v>26</v>
      </c>
      <c r="P49" s="48"/>
      <c r="Q49" s="48"/>
      <c r="R49" s="48"/>
      <c r="S49" s="48"/>
      <c r="T49" s="48"/>
      <c r="U49" s="48"/>
    </row>
    <row r="50" spans="1:21" ht="30.75" customHeight="1" x14ac:dyDescent="0.2">
      <c r="A50" s="48"/>
      <c r="B50" s="1266"/>
      <c r="C50" s="1267"/>
      <c r="D50" s="62"/>
      <c r="E50" s="1248" t="s">
        <v>17</v>
      </c>
      <c r="F50" s="1248"/>
      <c r="G50" s="1248"/>
      <c r="H50" s="1248"/>
      <c r="I50" s="1248"/>
      <c r="J50" s="1249"/>
      <c r="K50" s="63" t="s">
        <v>513</v>
      </c>
      <c r="L50" s="64" t="s">
        <v>513</v>
      </c>
      <c r="M50" s="64" t="s">
        <v>513</v>
      </c>
      <c r="N50" s="64" t="s">
        <v>513</v>
      </c>
      <c r="O50" s="65" t="s">
        <v>513</v>
      </c>
      <c r="P50" s="48"/>
      <c r="Q50" s="48"/>
      <c r="R50" s="48"/>
      <c r="S50" s="48"/>
      <c r="T50" s="48"/>
      <c r="U50" s="48"/>
    </row>
    <row r="51" spans="1:21" ht="30.75" customHeight="1" x14ac:dyDescent="0.2">
      <c r="A51" s="48"/>
      <c r="B51" s="1268"/>
      <c r="C51" s="1269"/>
      <c r="D51" s="66"/>
      <c r="E51" s="1248" t="s">
        <v>18</v>
      </c>
      <c r="F51" s="1248"/>
      <c r="G51" s="1248"/>
      <c r="H51" s="1248"/>
      <c r="I51" s="1248"/>
      <c r="J51" s="1249"/>
      <c r="K51" s="63" t="s">
        <v>513</v>
      </c>
      <c r="L51" s="64" t="s">
        <v>513</v>
      </c>
      <c r="M51" s="64" t="s">
        <v>513</v>
      </c>
      <c r="N51" s="64" t="s">
        <v>513</v>
      </c>
      <c r="O51" s="65" t="s">
        <v>513</v>
      </c>
      <c r="P51" s="48"/>
      <c r="Q51" s="48"/>
      <c r="R51" s="48"/>
      <c r="S51" s="48"/>
      <c r="T51" s="48"/>
      <c r="U51" s="48"/>
    </row>
    <row r="52" spans="1:21" ht="30.75" customHeight="1" x14ac:dyDescent="0.2">
      <c r="A52" s="48"/>
      <c r="B52" s="1246" t="s">
        <v>19</v>
      </c>
      <c r="C52" s="1247"/>
      <c r="D52" s="66"/>
      <c r="E52" s="1248" t="s">
        <v>20</v>
      </c>
      <c r="F52" s="1248"/>
      <c r="G52" s="1248"/>
      <c r="H52" s="1248"/>
      <c r="I52" s="1248"/>
      <c r="J52" s="1249"/>
      <c r="K52" s="63">
        <v>383</v>
      </c>
      <c r="L52" s="64">
        <v>370</v>
      </c>
      <c r="M52" s="64">
        <v>340</v>
      </c>
      <c r="N52" s="64">
        <v>300</v>
      </c>
      <c r="O52" s="65">
        <v>264</v>
      </c>
      <c r="P52" s="48"/>
      <c r="Q52" s="48"/>
      <c r="R52" s="48"/>
      <c r="S52" s="48"/>
      <c r="T52" s="48"/>
      <c r="U52" s="48"/>
    </row>
    <row r="53" spans="1:21" ht="30.75" customHeight="1" thickBot="1" x14ac:dyDescent="0.25">
      <c r="A53" s="48"/>
      <c r="B53" s="1250" t="s">
        <v>21</v>
      </c>
      <c r="C53" s="1251"/>
      <c r="D53" s="67"/>
      <c r="E53" s="1252" t="s">
        <v>22</v>
      </c>
      <c r="F53" s="1252"/>
      <c r="G53" s="1252"/>
      <c r="H53" s="1252"/>
      <c r="I53" s="1252"/>
      <c r="J53" s="1253"/>
      <c r="K53" s="68">
        <v>115</v>
      </c>
      <c r="L53" s="69">
        <v>115</v>
      </c>
      <c r="M53" s="69">
        <v>113</v>
      </c>
      <c r="N53" s="69">
        <v>132</v>
      </c>
      <c r="O53" s="70">
        <v>104</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2">
      <c r="B57" s="1254" t="s">
        <v>25</v>
      </c>
      <c r="C57" s="1255"/>
      <c r="D57" s="1258" t="s">
        <v>26</v>
      </c>
      <c r="E57" s="1259"/>
      <c r="F57" s="1259"/>
      <c r="G57" s="1259"/>
      <c r="H57" s="1259"/>
      <c r="I57" s="1259"/>
      <c r="J57" s="1260"/>
      <c r="K57" s="82"/>
      <c r="L57" s="83"/>
      <c r="M57" s="83"/>
      <c r="N57" s="83"/>
      <c r="O57" s="84"/>
    </row>
    <row r="58" spans="1:21" ht="31.5" customHeight="1" thickBot="1" x14ac:dyDescent="0.25">
      <c r="B58" s="1256"/>
      <c r="C58" s="1257"/>
      <c r="D58" s="1261" t="s">
        <v>27</v>
      </c>
      <c r="E58" s="1262"/>
      <c r="F58" s="1262"/>
      <c r="G58" s="1262"/>
      <c r="H58" s="1262"/>
      <c r="I58" s="1262"/>
      <c r="J58" s="1263"/>
      <c r="K58" s="85"/>
      <c r="L58" s="86"/>
      <c r="M58" s="86"/>
      <c r="N58" s="86"/>
      <c r="O58" s="87"/>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VUd1/ddMNaJdqM0jY/waSWcRGgFdbhfYJnW/eQRGfuahne+U08gGBaRtDpccx6dpEUJ/q/V/td9cZ7g1Z3VA==" saltValue="tTfe2xDlKg21V1c9hU32B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3">
      <c r="B40" s="94" t="s">
        <v>10</v>
      </c>
      <c r="C40" s="95"/>
      <c r="D40" s="95"/>
      <c r="E40" s="96"/>
      <c r="F40" s="96"/>
      <c r="G40" s="96"/>
      <c r="H40" s="97" t="s">
        <v>2</v>
      </c>
      <c r="I40" s="98" t="s">
        <v>554</v>
      </c>
      <c r="J40" s="99" t="s">
        <v>555</v>
      </c>
      <c r="K40" s="99" t="s">
        <v>556</v>
      </c>
      <c r="L40" s="99" t="s">
        <v>557</v>
      </c>
      <c r="M40" s="100" t="s">
        <v>558</v>
      </c>
    </row>
    <row r="41" spans="2:13" ht="27.75" customHeight="1" x14ac:dyDescent="0.2">
      <c r="B41" s="1284" t="s">
        <v>30</v>
      </c>
      <c r="C41" s="1285"/>
      <c r="D41" s="101"/>
      <c r="E41" s="1286" t="s">
        <v>31</v>
      </c>
      <c r="F41" s="1286"/>
      <c r="G41" s="1286"/>
      <c r="H41" s="1287"/>
      <c r="I41" s="102">
        <v>2338</v>
      </c>
      <c r="J41" s="103">
        <v>2188</v>
      </c>
      <c r="K41" s="103">
        <v>2542</v>
      </c>
      <c r="L41" s="103">
        <v>2566</v>
      </c>
      <c r="M41" s="104">
        <v>2632</v>
      </c>
    </row>
    <row r="42" spans="2:13" ht="27.75" customHeight="1" x14ac:dyDescent="0.2">
      <c r="B42" s="1274"/>
      <c r="C42" s="1275"/>
      <c r="D42" s="105"/>
      <c r="E42" s="1278" t="s">
        <v>32</v>
      </c>
      <c r="F42" s="1278"/>
      <c r="G42" s="1278"/>
      <c r="H42" s="1279"/>
      <c r="I42" s="106" t="s">
        <v>513</v>
      </c>
      <c r="J42" s="107" t="s">
        <v>513</v>
      </c>
      <c r="K42" s="107" t="s">
        <v>513</v>
      </c>
      <c r="L42" s="107">
        <v>120</v>
      </c>
      <c r="M42" s="108">
        <v>196</v>
      </c>
    </row>
    <row r="43" spans="2:13" ht="27.75" customHeight="1" x14ac:dyDescent="0.2">
      <c r="B43" s="1274"/>
      <c r="C43" s="1275"/>
      <c r="D43" s="105"/>
      <c r="E43" s="1278" t="s">
        <v>33</v>
      </c>
      <c r="F43" s="1278"/>
      <c r="G43" s="1278"/>
      <c r="H43" s="1279"/>
      <c r="I43" s="106">
        <v>1410</v>
      </c>
      <c r="J43" s="107">
        <v>1333</v>
      </c>
      <c r="K43" s="107">
        <v>1220</v>
      </c>
      <c r="L43" s="107">
        <v>1135</v>
      </c>
      <c r="M43" s="108">
        <v>1097</v>
      </c>
    </row>
    <row r="44" spans="2:13" ht="27.75" customHeight="1" x14ac:dyDescent="0.2">
      <c r="B44" s="1274"/>
      <c r="C44" s="1275"/>
      <c r="D44" s="105"/>
      <c r="E44" s="1278" t="s">
        <v>34</v>
      </c>
      <c r="F44" s="1278"/>
      <c r="G44" s="1278"/>
      <c r="H44" s="1279"/>
      <c r="I44" s="106">
        <v>265</v>
      </c>
      <c r="J44" s="107">
        <v>230</v>
      </c>
      <c r="K44" s="107">
        <v>199</v>
      </c>
      <c r="L44" s="107">
        <v>158</v>
      </c>
      <c r="M44" s="108">
        <v>141</v>
      </c>
    </row>
    <row r="45" spans="2:13" ht="27.75" customHeight="1" x14ac:dyDescent="0.2">
      <c r="B45" s="1274"/>
      <c r="C45" s="1275"/>
      <c r="D45" s="105"/>
      <c r="E45" s="1278" t="s">
        <v>35</v>
      </c>
      <c r="F45" s="1278"/>
      <c r="G45" s="1278"/>
      <c r="H45" s="1279"/>
      <c r="I45" s="106">
        <v>202</v>
      </c>
      <c r="J45" s="107">
        <v>227</v>
      </c>
      <c r="K45" s="107">
        <v>224</v>
      </c>
      <c r="L45" s="107">
        <v>173</v>
      </c>
      <c r="M45" s="108">
        <v>177</v>
      </c>
    </row>
    <row r="46" spans="2:13" ht="27.75" customHeight="1" x14ac:dyDescent="0.2">
      <c r="B46" s="1274"/>
      <c r="C46" s="1275"/>
      <c r="D46" s="109"/>
      <c r="E46" s="1278" t="s">
        <v>36</v>
      </c>
      <c r="F46" s="1278"/>
      <c r="G46" s="1278"/>
      <c r="H46" s="1279"/>
      <c r="I46" s="106" t="s">
        <v>513</v>
      </c>
      <c r="J46" s="107" t="s">
        <v>513</v>
      </c>
      <c r="K46" s="107" t="s">
        <v>513</v>
      </c>
      <c r="L46" s="107" t="s">
        <v>513</v>
      </c>
      <c r="M46" s="108" t="s">
        <v>513</v>
      </c>
    </row>
    <row r="47" spans="2:13" ht="27.75" customHeight="1" x14ac:dyDescent="0.2">
      <c r="B47" s="1274"/>
      <c r="C47" s="1275"/>
      <c r="D47" s="110"/>
      <c r="E47" s="1288" t="s">
        <v>37</v>
      </c>
      <c r="F47" s="1289"/>
      <c r="G47" s="1289"/>
      <c r="H47" s="1290"/>
      <c r="I47" s="106" t="s">
        <v>513</v>
      </c>
      <c r="J47" s="107" t="s">
        <v>513</v>
      </c>
      <c r="K47" s="107" t="s">
        <v>513</v>
      </c>
      <c r="L47" s="107" t="s">
        <v>513</v>
      </c>
      <c r="M47" s="108" t="s">
        <v>513</v>
      </c>
    </row>
    <row r="48" spans="2:13" ht="27.75" customHeight="1" x14ac:dyDescent="0.2">
      <c r="B48" s="1274"/>
      <c r="C48" s="1275"/>
      <c r="D48" s="105"/>
      <c r="E48" s="1278" t="s">
        <v>38</v>
      </c>
      <c r="F48" s="1278"/>
      <c r="G48" s="1278"/>
      <c r="H48" s="1279"/>
      <c r="I48" s="106" t="s">
        <v>513</v>
      </c>
      <c r="J48" s="107" t="s">
        <v>513</v>
      </c>
      <c r="K48" s="107" t="s">
        <v>513</v>
      </c>
      <c r="L48" s="107" t="s">
        <v>513</v>
      </c>
      <c r="M48" s="108" t="s">
        <v>513</v>
      </c>
    </row>
    <row r="49" spans="2:13" ht="27.75" customHeight="1" x14ac:dyDescent="0.2">
      <c r="B49" s="1276"/>
      <c r="C49" s="1277"/>
      <c r="D49" s="105"/>
      <c r="E49" s="1278" t="s">
        <v>39</v>
      </c>
      <c r="F49" s="1278"/>
      <c r="G49" s="1278"/>
      <c r="H49" s="1279"/>
      <c r="I49" s="106" t="s">
        <v>513</v>
      </c>
      <c r="J49" s="107" t="s">
        <v>513</v>
      </c>
      <c r="K49" s="107" t="s">
        <v>513</v>
      </c>
      <c r="L49" s="107" t="s">
        <v>513</v>
      </c>
      <c r="M49" s="108" t="s">
        <v>513</v>
      </c>
    </row>
    <row r="50" spans="2:13" ht="27.75" customHeight="1" x14ac:dyDescent="0.2">
      <c r="B50" s="1272" t="s">
        <v>40</v>
      </c>
      <c r="C50" s="1273"/>
      <c r="D50" s="111"/>
      <c r="E50" s="1278" t="s">
        <v>41</v>
      </c>
      <c r="F50" s="1278"/>
      <c r="G50" s="1278"/>
      <c r="H50" s="1279"/>
      <c r="I50" s="106">
        <v>800</v>
      </c>
      <c r="J50" s="107">
        <v>821</v>
      </c>
      <c r="K50" s="107">
        <v>908</v>
      </c>
      <c r="L50" s="107">
        <v>903</v>
      </c>
      <c r="M50" s="108">
        <v>836</v>
      </c>
    </row>
    <row r="51" spans="2:13" ht="27.75" customHeight="1" x14ac:dyDescent="0.2">
      <c r="B51" s="1274"/>
      <c r="C51" s="1275"/>
      <c r="D51" s="105"/>
      <c r="E51" s="1278" t="s">
        <v>42</v>
      </c>
      <c r="F51" s="1278"/>
      <c r="G51" s="1278"/>
      <c r="H51" s="1279"/>
      <c r="I51" s="106" t="s">
        <v>513</v>
      </c>
      <c r="J51" s="107" t="s">
        <v>513</v>
      </c>
      <c r="K51" s="107" t="s">
        <v>513</v>
      </c>
      <c r="L51" s="107" t="s">
        <v>513</v>
      </c>
      <c r="M51" s="108" t="s">
        <v>513</v>
      </c>
    </row>
    <row r="52" spans="2:13" ht="27.75" customHeight="1" x14ac:dyDescent="0.2">
      <c r="B52" s="1276"/>
      <c r="C52" s="1277"/>
      <c r="D52" s="105"/>
      <c r="E52" s="1278" t="s">
        <v>43</v>
      </c>
      <c r="F52" s="1278"/>
      <c r="G52" s="1278"/>
      <c r="H52" s="1279"/>
      <c r="I52" s="106">
        <v>2756</v>
      </c>
      <c r="J52" s="107">
        <v>2694</v>
      </c>
      <c r="K52" s="107">
        <v>2959</v>
      </c>
      <c r="L52" s="107">
        <v>2917</v>
      </c>
      <c r="M52" s="108">
        <v>2916</v>
      </c>
    </row>
    <row r="53" spans="2:13" ht="27.75" customHeight="1" thickBot="1" x14ac:dyDescent="0.25">
      <c r="B53" s="1280" t="s">
        <v>44</v>
      </c>
      <c r="C53" s="1281"/>
      <c r="D53" s="112"/>
      <c r="E53" s="1282" t="s">
        <v>45</v>
      </c>
      <c r="F53" s="1282"/>
      <c r="G53" s="1282"/>
      <c r="H53" s="1283"/>
      <c r="I53" s="113">
        <v>660</v>
      </c>
      <c r="J53" s="114">
        <v>463</v>
      </c>
      <c r="K53" s="114">
        <v>318</v>
      </c>
      <c r="L53" s="114">
        <v>331</v>
      </c>
      <c r="M53" s="115">
        <v>490</v>
      </c>
    </row>
    <row r="54" spans="2:13" ht="27.75" customHeight="1" x14ac:dyDescent="0.25">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sUuIbaaLhbr8xcOgKMbpjgr4ef2xGELgdJSMNfrTkoauwI0utED1RDv24OLIlHvw3I3mYgl8g9UpOFcxBdclwA==" saltValue="cbF8j4LNgif0xZkXv0V4Q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47</v>
      </c>
    </row>
    <row r="54" spans="2:8" ht="29.25" customHeight="1" thickBot="1" x14ac:dyDescent="0.35">
      <c r="B54" s="121" t="s">
        <v>1</v>
      </c>
      <c r="C54" s="122"/>
      <c r="D54" s="122"/>
      <c r="E54" s="123" t="s">
        <v>2</v>
      </c>
      <c r="F54" s="124" t="s">
        <v>556</v>
      </c>
      <c r="G54" s="124" t="s">
        <v>557</v>
      </c>
      <c r="H54" s="125" t="s">
        <v>558</v>
      </c>
    </row>
    <row r="55" spans="2:8" ht="52.5" customHeight="1" x14ac:dyDescent="0.2">
      <c r="B55" s="126"/>
      <c r="C55" s="1299" t="s">
        <v>48</v>
      </c>
      <c r="D55" s="1299"/>
      <c r="E55" s="1300"/>
      <c r="F55" s="127">
        <v>525</v>
      </c>
      <c r="G55" s="127">
        <v>510</v>
      </c>
      <c r="H55" s="128">
        <v>521</v>
      </c>
    </row>
    <row r="56" spans="2:8" ht="52.5" customHeight="1" x14ac:dyDescent="0.2">
      <c r="B56" s="129"/>
      <c r="C56" s="1301" t="s">
        <v>49</v>
      </c>
      <c r="D56" s="1301"/>
      <c r="E56" s="1302"/>
      <c r="F56" s="130">
        <v>272</v>
      </c>
      <c r="G56" s="130">
        <v>272</v>
      </c>
      <c r="H56" s="131">
        <v>178</v>
      </c>
    </row>
    <row r="57" spans="2:8" ht="53.25" customHeight="1" x14ac:dyDescent="0.2">
      <c r="B57" s="129"/>
      <c r="C57" s="1303" t="s">
        <v>50</v>
      </c>
      <c r="D57" s="1303"/>
      <c r="E57" s="1304"/>
      <c r="F57" s="132">
        <v>93</v>
      </c>
      <c r="G57" s="132">
        <v>103</v>
      </c>
      <c r="H57" s="133">
        <v>110</v>
      </c>
    </row>
    <row r="58" spans="2:8" ht="45.75" customHeight="1" x14ac:dyDescent="0.2">
      <c r="B58" s="134"/>
      <c r="C58" s="1291" t="s">
        <v>597</v>
      </c>
      <c r="D58" s="1292"/>
      <c r="E58" s="1293"/>
      <c r="F58" s="135">
        <v>23</v>
      </c>
      <c r="G58" s="135">
        <v>23</v>
      </c>
      <c r="H58" s="136">
        <v>23</v>
      </c>
    </row>
    <row r="59" spans="2:8" ht="45.75" customHeight="1" x14ac:dyDescent="0.2">
      <c r="B59" s="134"/>
      <c r="C59" s="1291" t="s">
        <v>598</v>
      </c>
      <c r="D59" s="1292"/>
      <c r="E59" s="1293"/>
      <c r="F59" s="135">
        <v>0</v>
      </c>
      <c r="G59" s="135">
        <v>10</v>
      </c>
      <c r="H59" s="136">
        <v>20</v>
      </c>
    </row>
    <row r="60" spans="2:8" ht="45.75" customHeight="1" x14ac:dyDescent="0.2">
      <c r="B60" s="134"/>
      <c r="C60" s="1291" t="s">
        <v>599</v>
      </c>
      <c r="D60" s="1292"/>
      <c r="E60" s="1293"/>
      <c r="F60" s="135">
        <v>19</v>
      </c>
      <c r="G60" s="135">
        <v>19</v>
      </c>
      <c r="H60" s="136">
        <v>19</v>
      </c>
    </row>
    <row r="61" spans="2:8" ht="45.75" customHeight="1" x14ac:dyDescent="0.2">
      <c r="B61" s="134"/>
      <c r="C61" s="1291" t="s">
        <v>600</v>
      </c>
      <c r="D61" s="1292"/>
      <c r="E61" s="1293"/>
      <c r="F61" s="135">
        <v>14</v>
      </c>
      <c r="G61" s="135">
        <v>14</v>
      </c>
      <c r="H61" s="136">
        <v>11</v>
      </c>
    </row>
    <row r="62" spans="2:8" ht="45.75" customHeight="1" thickBot="1" x14ac:dyDescent="0.25">
      <c r="B62" s="137"/>
      <c r="C62" s="1294" t="s">
        <v>601</v>
      </c>
      <c r="D62" s="1295"/>
      <c r="E62" s="1296"/>
      <c r="F62" s="138">
        <v>10</v>
      </c>
      <c r="G62" s="138">
        <v>10</v>
      </c>
      <c r="H62" s="139">
        <v>10</v>
      </c>
    </row>
    <row r="63" spans="2:8" ht="52.5" customHeight="1" thickBot="1" x14ac:dyDescent="0.25">
      <c r="B63" s="140"/>
      <c r="C63" s="1297" t="s">
        <v>51</v>
      </c>
      <c r="D63" s="1297"/>
      <c r="E63" s="1298"/>
      <c r="F63" s="141">
        <v>889</v>
      </c>
      <c r="G63" s="141">
        <v>884</v>
      </c>
      <c r="H63" s="142">
        <v>808</v>
      </c>
    </row>
    <row r="64" spans="2:8" ht="15" customHeight="1" x14ac:dyDescent="0.2"/>
    <row r="65" ht="0" hidden="1" customHeight="1" x14ac:dyDescent="0.2"/>
    <row r="66" ht="0" hidden="1" customHeight="1" x14ac:dyDescent="0.2"/>
  </sheetData>
  <sheetProtection algorithmName="SHA-512" hashValue="3CewqVq5GxivFeNcjVs6pTjZ5RhHoO0V/ni0UU+UqGpmagI8q4ofOWfgNzGVozwb3oOCmIClLyyx2hr2hNQH+A==" saltValue="350fZ1riuGo7jsClhiU5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09367-9281-446E-9855-B4439C53F1CE}">
  <sheetPr>
    <pageSetUpPr fitToPage="1"/>
  </sheetPr>
  <dimension ref="A1:WZM191"/>
  <sheetViews>
    <sheetView showGridLines="0" zoomScaleNormal="100" zoomScaleSheetLayoutView="55" workbookViewId="0">
      <selection activeCell="AN70" sqref="AN70"/>
    </sheetView>
  </sheetViews>
  <sheetFormatPr defaultColWidth="0" defaultRowHeight="13.5" customHeight="1" zeroHeight="1" x14ac:dyDescent="0.2"/>
  <cols>
    <col min="1" max="1" width="6.36328125" style="387" customWidth="1"/>
    <col min="2" max="107" width="2.453125" style="387" customWidth="1"/>
    <col min="108" max="108" width="6.08984375" style="395" customWidth="1"/>
    <col min="109" max="109" width="5.90625" style="394" customWidth="1"/>
    <col min="110" max="110" width="19.08984375" style="387" hidden="1"/>
    <col min="111" max="115" width="12.6328125" style="387" hidden="1"/>
    <col min="116" max="349" width="8.6328125" style="387" hidden="1"/>
    <col min="350" max="355" width="14.90625" style="387" hidden="1"/>
    <col min="356" max="357" width="15.90625" style="387" hidden="1"/>
    <col min="358" max="363" width="16.08984375" style="387" hidden="1"/>
    <col min="364" max="364" width="6.08984375" style="387" hidden="1"/>
    <col min="365" max="365" width="3" style="387" hidden="1"/>
    <col min="366" max="605" width="8.6328125" style="387" hidden="1"/>
    <col min="606" max="611" width="14.90625" style="387" hidden="1"/>
    <col min="612" max="613" width="15.90625" style="387" hidden="1"/>
    <col min="614" max="619" width="16.08984375" style="387" hidden="1"/>
    <col min="620" max="620" width="6.08984375" style="387" hidden="1"/>
    <col min="621" max="621" width="3" style="387" hidden="1"/>
    <col min="622" max="861" width="8.6328125" style="387" hidden="1"/>
    <col min="862" max="867" width="14.90625" style="387" hidden="1"/>
    <col min="868" max="869" width="15.90625" style="387" hidden="1"/>
    <col min="870" max="875" width="16.08984375" style="387" hidden="1"/>
    <col min="876" max="876" width="6.08984375" style="387" hidden="1"/>
    <col min="877" max="877" width="3" style="387" hidden="1"/>
    <col min="878" max="1117" width="8.6328125" style="387" hidden="1"/>
    <col min="1118" max="1123" width="14.90625" style="387" hidden="1"/>
    <col min="1124" max="1125" width="15.90625" style="387" hidden="1"/>
    <col min="1126" max="1131" width="16.08984375" style="387" hidden="1"/>
    <col min="1132" max="1132" width="6.08984375" style="387" hidden="1"/>
    <col min="1133" max="1133" width="3" style="387" hidden="1"/>
    <col min="1134" max="1373" width="8.6328125" style="387" hidden="1"/>
    <col min="1374" max="1379" width="14.90625" style="387" hidden="1"/>
    <col min="1380" max="1381" width="15.90625" style="387" hidden="1"/>
    <col min="1382" max="1387" width="16.08984375" style="387" hidden="1"/>
    <col min="1388" max="1388" width="6.08984375" style="387" hidden="1"/>
    <col min="1389" max="1389" width="3" style="387" hidden="1"/>
    <col min="1390" max="1629" width="8.6328125" style="387" hidden="1"/>
    <col min="1630" max="1635" width="14.90625" style="387" hidden="1"/>
    <col min="1636" max="1637" width="15.90625" style="387" hidden="1"/>
    <col min="1638" max="1643" width="16.08984375" style="387" hidden="1"/>
    <col min="1644" max="1644" width="6.08984375" style="387" hidden="1"/>
    <col min="1645" max="1645" width="3" style="387" hidden="1"/>
    <col min="1646" max="1885" width="8.6328125" style="387" hidden="1"/>
    <col min="1886" max="1891" width="14.90625" style="387" hidden="1"/>
    <col min="1892" max="1893" width="15.90625" style="387" hidden="1"/>
    <col min="1894" max="1899" width="16.08984375" style="387" hidden="1"/>
    <col min="1900" max="1900" width="6.08984375" style="387" hidden="1"/>
    <col min="1901" max="1901" width="3" style="387" hidden="1"/>
    <col min="1902" max="2141" width="8.6328125" style="387" hidden="1"/>
    <col min="2142" max="2147" width="14.90625" style="387" hidden="1"/>
    <col min="2148" max="2149" width="15.90625" style="387" hidden="1"/>
    <col min="2150" max="2155" width="16.08984375" style="387" hidden="1"/>
    <col min="2156" max="2156" width="6.08984375" style="387" hidden="1"/>
    <col min="2157" max="2157" width="3" style="387" hidden="1"/>
    <col min="2158" max="2397" width="8.6328125" style="387" hidden="1"/>
    <col min="2398" max="2403" width="14.90625" style="387" hidden="1"/>
    <col min="2404" max="2405" width="15.90625" style="387" hidden="1"/>
    <col min="2406" max="2411" width="16.08984375" style="387" hidden="1"/>
    <col min="2412" max="2412" width="6.08984375" style="387" hidden="1"/>
    <col min="2413" max="2413" width="3" style="387" hidden="1"/>
    <col min="2414" max="2653" width="8.6328125" style="387" hidden="1"/>
    <col min="2654" max="2659" width="14.90625" style="387" hidden="1"/>
    <col min="2660" max="2661" width="15.90625" style="387" hidden="1"/>
    <col min="2662" max="2667" width="16.08984375" style="387" hidden="1"/>
    <col min="2668" max="2668" width="6.08984375" style="387" hidden="1"/>
    <col min="2669" max="2669" width="3" style="387" hidden="1"/>
    <col min="2670" max="2909" width="8.6328125" style="387" hidden="1"/>
    <col min="2910" max="2915" width="14.90625" style="387" hidden="1"/>
    <col min="2916" max="2917" width="15.90625" style="387" hidden="1"/>
    <col min="2918" max="2923" width="16.08984375" style="387" hidden="1"/>
    <col min="2924" max="2924" width="6.08984375" style="387" hidden="1"/>
    <col min="2925" max="2925" width="3" style="387" hidden="1"/>
    <col min="2926" max="3165" width="8.6328125" style="387" hidden="1"/>
    <col min="3166" max="3171" width="14.90625" style="387" hidden="1"/>
    <col min="3172" max="3173" width="15.90625" style="387" hidden="1"/>
    <col min="3174" max="3179" width="16.08984375" style="387" hidden="1"/>
    <col min="3180" max="3180" width="6.08984375" style="387" hidden="1"/>
    <col min="3181" max="3181" width="3" style="387" hidden="1"/>
    <col min="3182" max="3421" width="8.6328125" style="387" hidden="1"/>
    <col min="3422" max="3427" width="14.90625" style="387" hidden="1"/>
    <col min="3428" max="3429" width="15.90625" style="387" hidden="1"/>
    <col min="3430" max="3435" width="16.08984375" style="387" hidden="1"/>
    <col min="3436" max="3436" width="6.08984375" style="387" hidden="1"/>
    <col min="3437" max="3437" width="3" style="387" hidden="1"/>
    <col min="3438" max="3677" width="8.6328125" style="387" hidden="1"/>
    <col min="3678" max="3683" width="14.90625" style="387" hidden="1"/>
    <col min="3684" max="3685" width="15.90625" style="387" hidden="1"/>
    <col min="3686" max="3691" width="16.08984375" style="387" hidden="1"/>
    <col min="3692" max="3692" width="6.08984375" style="387" hidden="1"/>
    <col min="3693" max="3693" width="3" style="387" hidden="1"/>
    <col min="3694" max="3933" width="8.6328125" style="387" hidden="1"/>
    <col min="3934" max="3939" width="14.90625" style="387" hidden="1"/>
    <col min="3940" max="3941" width="15.90625" style="387" hidden="1"/>
    <col min="3942" max="3947" width="16.08984375" style="387" hidden="1"/>
    <col min="3948" max="3948" width="6.08984375" style="387" hidden="1"/>
    <col min="3949" max="3949" width="3" style="387" hidden="1"/>
    <col min="3950" max="4189" width="8.6328125" style="387" hidden="1"/>
    <col min="4190" max="4195" width="14.90625" style="387" hidden="1"/>
    <col min="4196" max="4197" width="15.90625" style="387" hidden="1"/>
    <col min="4198" max="4203" width="16.08984375" style="387" hidden="1"/>
    <col min="4204" max="4204" width="6.08984375" style="387" hidden="1"/>
    <col min="4205" max="4205" width="3" style="387" hidden="1"/>
    <col min="4206" max="4445" width="8.6328125" style="387" hidden="1"/>
    <col min="4446" max="4451" width="14.90625" style="387" hidden="1"/>
    <col min="4452" max="4453" width="15.90625" style="387" hidden="1"/>
    <col min="4454" max="4459" width="16.08984375" style="387" hidden="1"/>
    <col min="4460" max="4460" width="6.08984375" style="387" hidden="1"/>
    <col min="4461" max="4461" width="3" style="387" hidden="1"/>
    <col min="4462" max="4701" width="8.6328125" style="387" hidden="1"/>
    <col min="4702" max="4707" width="14.90625" style="387" hidden="1"/>
    <col min="4708" max="4709" width="15.90625" style="387" hidden="1"/>
    <col min="4710" max="4715" width="16.08984375" style="387" hidden="1"/>
    <col min="4716" max="4716" width="6.08984375" style="387" hidden="1"/>
    <col min="4717" max="4717" width="3" style="387" hidden="1"/>
    <col min="4718" max="4957" width="8.6328125" style="387" hidden="1"/>
    <col min="4958" max="4963" width="14.90625" style="387" hidden="1"/>
    <col min="4964" max="4965" width="15.90625" style="387" hidden="1"/>
    <col min="4966" max="4971" width="16.08984375" style="387" hidden="1"/>
    <col min="4972" max="4972" width="6.08984375" style="387" hidden="1"/>
    <col min="4973" max="4973" width="3" style="387" hidden="1"/>
    <col min="4974" max="5213" width="8.6328125" style="387" hidden="1"/>
    <col min="5214" max="5219" width="14.90625" style="387" hidden="1"/>
    <col min="5220" max="5221" width="15.90625" style="387" hidden="1"/>
    <col min="5222" max="5227" width="16.08984375" style="387" hidden="1"/>
    <col min="5228" max="5228" width="6.08984375" style="387" hidden="1"/>
    <col min="5229" max="5229" width="3" style="387" hidden="1"/>
    <col min="5230" max="5469" width="8.6328125" style="387" hidden="1"/>
    <col min="5470" max="5475" width="14.90625" style="387" hidden="1"/>
    <col min="5476" max="5477" width="15.90625" style="387" hidden="1"/>
    <col min="5478" max="5483" width="16.08984375" style="387" hidden="1"/>
    <col min="5484" max="5484" width="6.08984375" style="387" hidden="1"/>
    <col min="5485" max="5485" width="3" style="387" hidden="1"/>
    <col min="5486" max="5725" width="8.6328125" style="387" hidden="1"/>
    <col min="5726" max="5731" width="14.90625" style="387" hidden="1"/>
    <col min="5732" max="5733" width="15.90625" style="387" hidden="1"/>
    <col min="5734" max="5739" width="16.08984375" style="387" hidden="1"/>
    <col min="5740" max="5740" width="6.08984375" style="387" hidden="1"/>
    <col min="5741" max="5741" width="3" style="387" hidden="1"/>
    <col min="5742" max="5981" width="8.6328125" style="387" hidden="1"/>
    <col min="5982" max="5987" width="14.90625" style="387" hidden="1"/>
    <col min="5988" max="5989" width="15.90625" style="387" hidden="1"/>
    <col min="5990" max="5995" width="16.08984375" style="387" hidden="1"/>
    <col min="5996" max="5996" width="6.08984375" style="387" hidden="1"/>
    <col min="5997" max="5997" width="3" style="387" hidden="1"/>
    <col min="5998" max="6237" width="8.6328125" style="387" hidden="1"/>
    <col min="6238" max="6243" width="14.90625" style="387" hidden="1"/>
    <col min="6244" max="6245" width="15.90625" style="387" hidden="1"/>
    <col min="6246" max="6251" width="16.08984375" style="387" hidden="1"/>
    <col min="6252" max="6252" width="6.08984375" style="387" hidden="1"/>
    <col min="6253" max="6253" width="3" style="387" hidden="1"/>
    <col min="6254" max="6493" width="8.6328125" style="387" hidden="1"/>
    <col min="6494" max="6499" width="14.90625" style="387" hidden="1"/>
    <col min="6500" max="6501" width="15.90625" style="387" hidden="1"/>
    <col min="6502" max="6507" width="16.08984375" style="387" hidden="1"/>
    <col min="6508" max="6508" width="6.08984375" style="387" hidden="1"/>
    <col min="6509" max="6509" width="3" style="387" hidden="1"/>
    <col min="6510" max="6749" width="8.6328125" style="387" hidden="1"/>
    <col min="6750" max="6755" width="14.90625" style="387" hidden="1"/>
    <col min="6756" max="6757" width="15.90625" style="387" hidden="1"/>
    <col min="6758" max="6763" width="16.08984375" style="387" hidden="1"/>
    <col min="6764" max="6764" width="6.08984375" style="387" hidden="1"/>
    <col min="6765" max="6765" width="3" style="387" hidden="1"/>
    <col min="6766" max="7005" width="8.6328125" style="387" hidden="1"/>
    <col min="7006" max="7011" width="14.90625" style="387" hidden="1"/>
    <col min="7012" max="7013" width="15.90625" style="387" hidden="1"/>
    <col min="7014" max="7019" width="16.08984375" style="387" hidden="1"/>
    <col min="7020" max="7020" width="6.08984375" style="387" hidden="1"/>
    <col min="7021" max="7021" width="3" style="387" hidden="1"/>
    <col min="7022" max="7261" width="8.6328125" style="387" hidden="1"/>
    <col min="7262" max="7267" width="14.90625" style="387" hidden="1"/>
    <col min="7268" max="7269" width="15.90625" style="387" hidden="1"/>
    <col min="7270" max="7275" width="16.08984375" style="387" hidden="1"/>
    <col min="7276" max="7276" width="6.08984375" style="387" hidden="1"/>
    <col min="7277" max="7277" width="3" style="387" hidden="1"/>
    <col min="7278" max="7517" width="8.6328125" style="387" hidden="1"/>
    <col min="7518" max="7523" width="14.90625" style="387" hidden="1"/>
    <col min="7524" max="7525" width="15.90625" style="387" hidden="1"/>
    <col min="7526" max="7531" width="16.08984375" style="387" hidden="1"/>
    <col min="7532" max="7532" width="6.08984375" style="387" hidden="1"/>
    <col min="7533" max="7533" width="3" style="387" hidden="1"/>
    <col min="7534" max="7773" width="8.6328125" style="387" hidden="1"/>
    <col min="7774" max="7779" width="14.90625" style="387" hidden="1"/>
    <col min="7780" max="7781" width="15.90625" style="387" hidden="1"/>
    <col min="7782" max="7787" width="16.08984375" style="387" hidden="1"/>
    <col min="7788" max="7788" width="6.08984375" style="387" hidden="1"/>
    <col min="7789" max="7789" width="3" style="387" hidden="1"/>
    <col min="7790" max="8029" width="8.6328125" style="387" hidden="1"/>
    <col min="8030" max="8035" width="14.90625" style="387" hidden="1"/>
    <col min="8036" max="8037" width="15.90625" style="387" hidden="1"/>
    <col min="8038" max="8043" width="16.08984375" style="387" hidden="1"/>
    <col min="8044" max="8044" width="6.08984375" style="387" hidden="1"/>
    <col min="8045" max="8045" width="3" style="387" hidden="1"/>
    <col min="8046" max="8285" width="8.6328125" style="387" hidden="1"/>
    <col min="8286" max="8291" width="14.90625" style="387" hidden="1"/>
    <col min="8292" max="8293" width="15.90625" style="387" hidden="1"/>
    <col min="8294" max="8299" width="16.08984375" style="387" hidden="1"/>
    <col min="8300" max="8300" width="6.08984375" style="387" hidden="1"/>
    <col min="8301" max="8301" width="3" style="387" hidden="1"/>
    <col min="8302" max="8541" width="8.6328125" style="387" hidden="1"/>
    <col min="8542" max="8547" width="14.90625" style="387" hidden="1"/>
    <col min="8548" max="8549" width="15.90625" style="387" hidden="1"/>
    <col min="8550" max="8555" width="16.08984375" style="387" hidden="1"/>
    <col min="8556" max="8556" width="6.08984375" style="387" hidden="1"/>
    <col min="8557" max="8557" width="3" style="387" hidden="1"/>
    <col min="8558" max="8797" width="8.6328125" style="387" hidden="1"/>
    <col min="8798" max="8803" width="14.90625" style="387" hidden="1"/>
    <col min="8804" max="8805" width="15.90625" style="387" hidden="1"/>
    <col min="8806" max="8811" width="16.08984375" style="387" hidden="1"/>
    <col min="8812" max="8812" width="6.08984375" style="387" hidden="1"/>
    <col min="8813" max="8813" width="3" style="387" hidden="1"/>
    <col min="8814" max="9053" width="8.6328125" style="387" hidden="1"/>
    <col min="9054" max="9059" width="14.90625" style="387" hidden="1"/>
    <col min="9060" max="9061" width="15.90625" style="387" hidden="1"/>
    <col min="9062" max="9067" width="16.08984375" style="387" hidden="1"/>
    <col min="9068" max="9068" width="6.08984375" style="387" hidden="1"/>
    <col min="9069" max="9069" width="3" style="387" hidden="1"/>
    <col min="9070" max="9309" width="8.6328125" style="387" hidden="1"/>
    <col min="9310" max="9315" width="14.90625" style="387" hidden="1"/>
    <col min="9316" max="9317" width="15.90625" style="387" hidden="1"/>
    <col min="9318" max="9323" width="16.08984375" style="387" hidden="1"/>
    <col min="9324" max="9324" width="6.08984375" style="387" hidden="1"/>
    <col min="9325" max="9325" width="3" style="387" hidden="1"/>
    <col min="9326" max="9565" width="8.6328125" style="387" hidden="1"/>
    <col min="9566" max="9571" width="14.90625" style="387" hidden="1"/>
    <col min="9572" max="9573" width="15.90625" style="387" hidden="1"/>
    <col min="9574" max="9579" width="16.08984375" style="387" hidden="1"/>
    <col min="9580" max="9580" width="6.08984375" style="387" hidden="1"/>
    <col min="9581" max="9581" width="3" style="387" hidden="1"/>
    <col min="9582" max="9821" width="8.6328125" style="387" hidden="1"/>
    <col min="9822" max="9827" width="14.90625" style="387" hidden="1"/>
    <col min="9828" max="9829" width="15.90625" style="387" hidden="1"/>
    <col min="9830" max="9835" width="16.08984375" style="387" hidden="1"/>
    <col min="9836" max="9836" width="6.08984375" style="387" hidden="1"/>
    <col min="9837" max="9837" width="3" style="387" hidden="1"/>
    <col min="9838" max="10077" width="8.6328125" style="387" hidden="1"/>
    <col min="10078" max="10083" width="14.90625" style="387" hidden="1"/>
    <col min="10084" max="10085" width="15.90625" style="387" hidden="1"/>
    <col min="10086" max="10091" width="16.08984375" style="387" hidden="1"/>
    <col min="10092" max="10092" width="6.08984375" style="387" hidden="1"/>
    <col min="10093" max="10093" width="3" style="387" hidden="1"/>
    <col min="10094" max="10333" width="8.6328125" style="387" hidden="1"/>
    <col min="10334" max="10339" width="14.90625" style="387" hidden="1"/>
    <col min="10340" max="10341" width="15.90625" style="387" hidden="1"/>
    <col min="10342" max="10347" width="16.08984375" style="387" hidden="1"/>
    <col min="10348" max="10348" width="6.08984375" style="387" hidden="1"/>
    <col min="10349" max="10349" width="3" style="387" hidden="1"/>
    <col min="10350" max="10589" width="8.6328125" style="387" hidden="1"/>
    <col min="10590" max="10595" width="14.90625" style="387" hidden="1"/>
    <col min="10596" max="10597" width="15.90625" style="387" hidden="1"/>
    <col min="10598" max="10603" width="16.08984375" style="387" hidden="1"/>
    <col min="10604" max="10604" width="6.08984375" style="387" hidden="1"/>
    <col min="10605" max="10605" width="3" style="387" hidden="1"/>
    <col min="10606" max="10845" width="8.6328125" style="387" hidden="1"/>
    <col min="10846" max="10851" width="14.90625" style="387" hidden="1"/>
    <col min="10852" max="10853" width="15.90625" style="387" hidden="1"/>
    <col min="10854" max="10859" width="16.08984375" style="387" hidden="1"/>
    <col min="10860" max="10860" width="6.08984375" style="387" hidden="1"/>
    <col min="10861" max="10861" width="3" style="387" hidden="1"/>
    <col min="10862" max="11101" width="8.6328125" style="387" hidden="1"/>
    <col min="11102" max="11107" width="14.90625" style="387" hidden="1"/>
    <col min="11108" max="11109" width="15.90625" style="387" hidden="1"/>
    <col min="11110" max="11115" width="16.08984375" style="387" hidden="1"/>
    <col min="11116" max="11116" width="6.08984375" style="387" hidden="1"/>
    <col min="11117" max="11117" width="3" style="387" hidden="1"/>
    <col min="11118" max="11357" width="8.6328125" style="387" hidden="1"/>
    <col min="11358" max="11363" width="14.90625" style="387" hidden="1"/>
    <col min="11364" max="11365" width="15.90625" style="387" hidden="1"/>
    <col min="11366" max="11371" width="16.08984375" style="387" hidden="1"/>
    <col min="11372" max="11372" width="6.08984375" style="387" hidden="1"/>
    <col min="11373" max="11373" width="3" style="387" hidden="1"/>
    <col min="11374" max="11613" width="8.6328125" style="387" hidden="1"/>
    <col min="11614" max="11619" width="14.90625" style="387" hidden="1"/>
    <col min="11620" max="11621" width="15.90625" style="387" hidden="1"/>
    <col min="11622" max="11627" width="16.08984375" style="387" hidden="1"/>
    <col min="11628" max="11628" width="6.08984375" style="387" hidden="1"/>
    <col min="11629" max="11629" width="3" style="387" hidden="1"/>
    <col min="11630" max="11869" width="8.6328125" style="387" hidden="1"/>
    <col min="11870" max="11875" width="14.90625" style="387" hidden="1"/>
    <col min="11876" max="11877" width="15.90625" style="387" hidden="1"/>
    <col min="11878" max="11883" width="16.08984375" style="387" hidden="1"/>
    <col min="11884" max="11884" width="6.08984375" style="387" hidden="1"/>
    <col min="11885" max="11885" width="3" style="387" hidden="1"/>
    <col min="11886" max="12125" width="8.6328125" style="387" hidden="1"/>
    <col min="12126" max="12131" width="14.90625" style="387" hidden="1"/>
    <col min="12132" max="12133" width="15.90625" style="387" hidden="1"/>
    <col min="12134" max="12139" width="16.08984375" style="387" hidden="1"/>
    <col min="12140" max="12140" width="6.08984375" style="387" hidden="1"/>
    <col min="12141" max="12141" width="3" style="387" hidden="1"/>
    <col min="12142" max="12381" width="8.6328125" style="387" hidden="1"/>
    <col min="12382" max="12387" width="14.90625" style="387" hidden="1"/>
    <col min="12388" max="12389" width="15.90625" style="387" hidden="1"/>
    <col min="12390" max="12395" width="16.08984375" style="387" hidden="1"/>
    <col min="12396" max="12396" width="6.08984375" style="387" hidden="1"/>
    <col min="12397" max="12397" width="3" style="387" hidden="1"/>
    <col min="12398" max="12637" width="8.6328125" style="387" hidden="1"/>
    <col min="12638" max="12643" width="14.90625" style="387" hidden="1"/>
    <col min="12644" max="12645" width="15.90625" style="387" hidden="1"/>
    <col min="12646" max="12651" width="16.08984375" style="387" hidden="1"/>
    <col min="12652" max="12652" width="6.08984375" style="387" hidden="1"/>
    <col min="12653" max="12653" width="3" style="387" hidden="1"/>
    <col min="12654" max="12893" width="8.6328125" style="387" hidden="1"/>
    <col min="12894" max="12899" width="14.90625" style="387" hidden="1"/>
    <col min="12900" max="12901" width="15.90625" style="387" hidden="1"/>
    <col min="12902" max="12907" width="16.08984375" style="387" hidden="1"/>
    <col min="12908" max="12908" width="6.08984375" style="387" hidden="1"/>
    <col min="12909" max="12909" width="3" style="387" hidden="1"/>
    <col min="12910" max="13149" width="8.6328125" style="387" hidden="1"/>
    <col min="13150" max="13155" width="14.90625" style="387" hidden="1"/>
    <col min="13156" max="13157" width="15.90625" style="387" hidden="1"/>
    <col min="13158" max="13163" width="16.08984375" style="387" hidden="1"/>
    <col min="13164" max="13164" width="6.08984375" style="387" hidden="1"/>
    <col min="13165" max="13165" width="3" style="387" hidden="1"/>
    <col min="13166" max="13405" width="8.6328125" style="387" hidden="1"/>
    <col min="13406" max="13411" width="14.90625" style="387" hidden="1"/>
    <col min="13412" max="13413" width="15.90625" style="387" hidden="1"/>
    <col min="13414" max="13419" width="16.08984375" style="387" hidden="1"/>
    <col min="13420" max="13420" width="6.08984375" style="387" hidden="1"/>
    <col min="13421" max="13421" width="3" style="387" hidden="1"/>
    <col min="13422" max="13661" width="8.6328125" style="387" hidden="1"/>
    <col min="13662" max="13667" width="14.90625" style="387" hidden="1"/>
    <col min="13668" max="13669" width="15.90625" style="387" hidden="1"/>
    <col min="13670" max="13675" width="16.08984375" style="387" hidden="1"/>
    <col min="13676" max="13676" width="6.08984375" style="387" hidden="1"/>
    <col min="13677" max="13677" width="3" style="387" hidden="1"/>
    <col min="13678" max="13917" width="8.6328125" style="387" hidden="1"/>
    <col min="13918" max="13923" width="14.90625" style="387" hidden="1"/>
    <col min="13924" max="13925" width="15.90625" style="387" hidden="1"/>
    <col min="13926" max="13931" width="16.08984375" style="387" hidden="1"/>
    <col min="13932" max="13932" width="6.08984375" style="387" hidden="1"/>
    <col min="13933" max="13933" width="3" style="387" hidden="1"/>
    <col min="13934" max="14173" width="8.6328125" style="387" hidden="1"/>
    <col min="14174" max="14179" width="14.90625" style="387" hidden="1"/>
    <col min="14180" max="14181" width="15.90625" style="387" hidden="1"/>
    <col min="14182" max="14187" width="16.08984375" style="387" hidden="1"/>
    <col min="14188" max="14188" width="6.08984375" style="387" hidden="1"/>
    <col min="14189" max="14189" width="3" style="387" hidden="1"/>
    <col min="14190" max="14429" width="8.6328125" style="387" hidden="1"/>
    <col min="14430" max="14435" width="14.90625" style="387" hidden="1"/>
    <col min="14436" max="14437" width="15.90625" style="387" hidden="1"/>
    <col min="14438" max="14443" width="16.08984375" style="387" hidden="1"/>
    <col min="14444" max="14444" width="6.08984375" style="387" hidden="1"/>
    <col min="14445" max="14445" width="3" style="387" hidden="1"/>
    <col min="14446" max="14685" width="8.6328125" style="387" hidden="1"/>
    <col min="14686" max="14691" width="14.90625" style="387" hidden="1"/>
    <col min="14692" max="14693" width="15.90625" style="387" hidden="1"/>
    <col min="14694" max="14699" width="16.08984375" style="387" hidden="1"/>
    <col min="14700" max="14700" width="6.08984375" style="387" hidden="1"/>
    <col min="14701" max="14701" width="3" style="387" hidden="1"/>
    <col min="14702" max="14941" width="8.6328125" style="387" hidden="1"/>
    <col min="14942" max="14947" width="14.90625" style="387" hidden="1"/>
    <col min="14948" max="14949" width="15.90625" style="387" hidden="1"/>
    <col min="14950" max="14955" width="16.08984375" style="387" hidden="1"/>
    <col min="14956" max="14956" width="6.08984375" style="387" hidden="1"/>
    <col min="14957" max="14957" width="3" style="387" hidden="1"/>
    <col min="14958" max="15197" width="8.6328125" style="387" hidden="1"/>
    <col min="15198" max="15203" width="14.90625" style="387" hidden="1"/>
    <col min="15204" max="15205" width="15.90625" style="387" hidden="1"/>
    <col min="15206" max="15211" width="16.08984375" style="387" hidden="1"/>
    <col min="15212" max="15212" width="6.08984375" style="387" hidden="1"/>
    <col min="15213" max="15213" width="3" style="387" hidden="1"/>
    <col min="15214" max="15453" width="8.6328125" style="387" hidden="1"/>
    <col min="15454" max="15459" width="14.90625" style="387" hidden="1"/>
    <col min="15460" max="15461" width="15.90625" style="387" hidden="1"/>
    <col min="15462" max="15467" width="16.08984375" style="387" hidden="1"/>
    <col min="15468" max="15468" width="6.08984375" style="387" hidden="1"/>
    <col min="15469" max="15469" width="3" style="387" hidden="1"/>
    <col min="15470" max="15709" width="8.6328125" style="387" hidden="1"/>
    <col min="15710" max="15715" width="14.90625" style="387" hidden="1"/>
    <col min="15716" max="15717" width="15.90625" style="387" hidden="1"/>
    <col min="15718" max="15723" width="16.08984375" style="387" hidden="1"/>
    <col min="15724" max="15724" width="6.08984375" style="387" hidden="1"/>
    <col min="15725" max="15725" width="3" style="387" hidden="1"/>
    <col min="15726" max="15965" width="8.6328125" style="387" hidden="1"/>
    <col min="15966" max="15971" width="14.90625" style="387" hidden="1"/>
    <col min="15972" max="15973" width="15.90625" style="387" hidden="1"/>
    <col min="15974" max="15979" width="16.08984375" style="387" hidden="1"/>
    <col min="15980" max="15980" width="6.08984375" style="387" hidden="1"/>
    <col min="15981" max="15981" width="3" style="387" hidden="1"/>
    <col min="15982" max="16221" width="8.6328125" style="387" hidden="1"/>
    <col min="16222" max="16227" width="14.90625" style="387" hidden="1"/>
    <col min="16228" max="16229" width="15.90625" style="387" hidden="1"/>
    <col min="16230" max="16235" width="16.08984375" style="387" hidden="1"/>
    <col min="16236" max="16236" width="6.08984375" style="387" hidden="1"/>
    <col min="16237" max="16237" width="3" style="387" hidden="1"/>
    <col min="16238" max="16384" width="8.63281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602</v>
      </c>
    </row>
    <row r="11" spans="1:143" s="290" customFormat="1" ht="13"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602</v>
      </c>
    </row>
    <row r="13" spans="1:143" s="290" customFormat="1" ht="13"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387"/>
      <c r="DE19" s="387"/>
    </row>
    <row r="20" spans="1:351" ht="13" x14ac:dyDescent="0.2">
      <c r="DD20" s="387"/>
      <c r="DE20" s="387"/>
    </row>
    <row r="21" spans="1:351" ht="16.5"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5" x14ac:dyDescent="0.2">
      <c r="B22" s="394"/>
      <c r="MM22" s="393"/>
    </row>
    <row r="23" spans="1:351" ht="13" x14ac:dyDescent="0.2">
      <c r="B23" s="394"/>
    </row>
    <row r="24" spans="1:351" ht="13" x14ac:dyDescent="0.2">
      <c r="B24" s="394"/>
    </row>
    <row r="25" spans="1:351" ht="13" x14ac:dyDescent="0.2">
      <c r="B25" s="394"/>
    </row>
    <row r="26" spans="1:351" ht="13" x14ac:dyDescent="0.2">
      <c r="B26" s="394"/>
    </row>
    <row r="27" spans="1:351" ht="13" x14ac:dyDescent="0.2">
      <c r="B27" s="394"/>
    </row>
    <row r="28" spans="1:351" ht="13" x14ac:dyDescent="0.2">
      <c r="B28" s="394"/>
    </row>
    <row r="29" spans="1:351" ht="13" x14ac:dyDescent="0.2">
      <c r="B29" s="394"/>
    </row>
    <row r="30" spans="1:351" ht="13" x14ac:dyDescent="0.2">
      <c r="B30" s="394"/>
    </row>
    <row r="31" spans="1:351" ht="13" x14ac:dyDescent="0.2">
      <c r="B31" s="394"/>
    </row>
    <row r="32" spans="1:351" ht="13" x14ac:dyDescent="0.2">
      <c r="B32" s="394"/>
    </row>
    <row r="33" spans="2:109" ht="13" x14ac:dyDescent="0.2">
      <c r="B33" s="394"/>
    </row>
    <row r="34" spans="2:109" ht="13" x14ac:dyDescent="0.2">
      <c r="B34" s="394"/>
    </row>
    <row r="35" spans="2:109" ht="13" x14ac:dyDescent="0.2">
      <c r="B35" s="394"/>
    </row>
    <row r="36" spans="2:109" ht="13" x14ac:dyDescent="0.2">
      <c r="B36" s="394"/>
    </row>
    <row r="37" spans="2:109" ht="13" x14ac:dyDescent="0.2">
      <c r="B37" s="394"/>
    </row>
    <row r="38" spans="2:109" ht="13" x14ac:dyDescent="0.2">
      <c r="B38" s="394"/>
    </row>
    <row r="39" spans="2:109" ht="13"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 x14ac:dyDescent="0.2">
      <c r="B40" s="399"/>
      <c r="DD40" s="399"/>
      <c r="DE40" s="387"/>
    </row>
    <row r="41" spans="2:109" ht="16.5" x14ac:dyDescent="0.2">
      <c r="B41" s="400" t="s">
        <v>603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 x14ac:dyDescent="0.2">
      <c r="B42" s="394"/>
      <c r="G42" s="401"/>
      <c r="I42" s="402"/>
      <c r="J42" s="402"/>
      <c r="K42" s="402"/>
      <c r="AM42" s="401"/>
      <c r="AN42" s="401" t="s">
        <v>604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8" t="s">
        <v>605</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 x14ac:dyDescent="0.2">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 x14ac:dyDescent="0.2">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 x14ac:dyDescent="0.2">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 x14ac:dyDescent="0.2">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 x14ac:dyDescent="0.2">
      <c r="B49" s="394"/>
      <c r="AN49" s="387" t="s">
        <v>606</v>
      </c>
    </row>
    <row r="50" spans="1:109" ht="13" x14ac:dyDescent="0.2">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554</v>
      </c>
      <c r="BQ50" s="1310"/>
      <c r="BR50" s="1310"/>
      <c r="BS50" s="1310"/>
      <c r="BT50" s="1310"/>
      <c r="BU50" s="1310"/>
      <c r="BV50" s="1310"/>
      <c r="BW50" s="1310"/>
      <c r="BX50" s="1310" t="s">
        <v>555</v>
      </c>
      <c r="BY50" s="1310"/>
      <c r="BZ50" s="1310"/>
      <c r="CA50" s="1310"/>
      <c r="CB50" s="1310"/>
      <c r="CC50" s="1310"/>
      <c r="CD50" s="1310"/>
      <c r="CE50" s="1310"/>
      <c r="CF50" s="1310" t="s">
        <v>556</v>
      </c>
      <c r="CG50" s="1310"/>
      <c r="CH50" s="1310"/>
      <c r="CI50" s="1310"/>
      <c r="CJ50" s="1310"/>
      <c r="CK50" s="1310"/>
      <c r="CL50" s="1310"/>
      <c r="CM50" s="1310"/>
      <c r="CN50" s="1310" t="s">
        <v>557</v>
      </c>
      <c r="CO50" s="1310"/>
      <c r="CP50" s="1310"/>
      <c r="CQ50" s="1310"/>
      <c r="CR50" s="1310"/>
      <c r="CS50" s="1310"/>
      <c r="CT50" s="1310"/>
      <c r="CU50" s="1310"/>
      <c r="CV50" s="1310" t="s">
        <v>558</v>
      </c>
      <c r="CW50" s="1310"/>
      <c r="CX50" s="1310"/>
      <c r="CY50" s="1310"/>
      <c r="CZ50" s="1310"/>
      <c r="DA50" s="1310"/>
      <c r="DB50" s="1310"/>
      <c r="DC50" s="1310"/>
    </row>
    <row r="51" spans="1:109" ht="13.5" customHeight="1" x14ac:dyDescent="0.2">
      <c r="B51" s="394"/>
      <c r="G51" s="1313"/>
      <c r="H51" s="1313"/>
      <c r="I51" s="1327"/>
      <c r="J51" s="1327"/>
      <c r="K51" s="1312"/>
      <c r="L51" s="1312"/>
      <c r="M51" s="1312"/>
      <c r="N51" s="1312"/>
      <c r="AM51" s="403"/>
      <c r="AN51" s="1308" t="s">
        <v>607</v>
      </c>
      <c r="AO51" s="1308"/>
      <c r="AP51" s="1308"/>
      <c r="AQ51" s="1308"/>
      <c r="AR51" s="1308"/>
      <c r="AS51" s="1308"/>
      <c r="AT51" s="1308"/>
      <c r="AU51" s="1308"/>
      <c r="AV51" s="1308"/>
      <c r="AW51" s="1308"/>
      <c r="AX51" s="1308"/>
      <c r="AY51" s="1308"/>
      <c r="AZ51" s="1308"/>
      <c r="BA51" s="1308"/>
      <c r="BB51" s="1308" t="s">
        <v>608</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33.799999999999997</v>
      </c>
      <c r="BY51" s="1305"/>
      <c r="BZ51" s="1305"/>
      <c r="CA51" s="1305"/>
      <c r="CB51" s="1305"/>
      <c r="CC51" s="1305"/>
      <c r="CD51" s="1305"/>
      <c r="CE51" s="1305"/>
      <c r="CF51" s="1305">
        <v>23.6</v>
      </c>
      <c r="CG51" s="1305"/>
      <c r="CH51" s="1305"/>
      <c r="CI51" s="1305"/>
      <c r="CJ51" s="1305"/>
      <c r="CK51" s="1305"/>
      <c r="CL51" s="1305"/>
      <c r="CM51" s="1305"/>
      <c r="CN51" s="1305">
        <v>25.4</v>
      </c>
      <c r="CO51" s="1305"/>
      <c r="CP51" s="1305"/>
      <c r="CQ51" s="1305"/>
      <c r="CR51" s="1305"/>
      <c r="CS51" s="1305"/>
      <c r="CT51" s="1305"/>
      <c r="CU51" s="1305"/>
      <c r="CV51" s="1305">
        <v>37.6</v>
      </c>
      <c r="CW51" s="1305"/>
      <c r="CX51" s="1305"/>
      <c r="CY51" s="1305"/>
      <c r="CZ51" s="1305"/>
      <c r="DA51" s="1305"/>
      <c r="DB51" s="1305"/>
      <c r="DC51" s="1305"/>
    </row>
    <row r="52" spans="1:109" ht="13" x14ac:dyDescent="0.2">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 x14ac:dyDescent="0.2">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609</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68.8</v>
      </c>
      <c r="BY53" s="1305"/>
      <c r="BZ53" s="1305"/>
      <c r="CA53" s="1305"/>
      <c r="CB53" s="1305"/>
      <c r="CC53" s="1305"/>
      <c r="CD53" s="1305"/>
      <c r="CE53" s="1305"/>
      <c r="CF53" s="1305">
        <v>67</v>
      </c>
      <c r="CG53" s="1305"/>
      <c r="CH53" s="1305"/>
      <c r="CI53" s="1305"/>
      <c r="CJ53" s="1305"/>
      <c r="CK53" s="1305"/>
      <c r="CL53" s="1305"/>
      <c r="CM53" s="1305"/>
      <c r="CN53" s="1305">
        <v>68.2</v>
      </c>
      <c r="CO53" s="1305"/>
      <c r="CP53" s="1305"/>
      <c r="CQ53" s="1305"/>
      <c r="CR53" s="1305"/>
      <c r="CS53" s="1305"/>
      <c r="CT53" s="1305"/>
      <c r="CU53" s="1305"/>
      <c r="CV53" s="1305">
        <v>69.099999999999994</v>
      </c>
      <c r="CW53" s="1305"/>
      <c r="CX53" s="1305"/>
      <c r="CY53" s="1305"/>
      <c r="CZ53" s="1305"/>
      <c r="DA53" s="1305"/>
      <c r="DB53" s="1305"/>
      <c r="DC53" s="1305"/>
    </row>
    <row r="54" spans="1:109" ht="13" x14ac:dyDescent="0.2">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 x14ac:dyDescent="0.2">
      <c r="A55" s="402"/>
      <c r="B55" s="394"/>
      <c r="G55" s="1311"/>
      <c r="H55" s="1311"/>
      <c r="I55" s="1311"/>
      <c r="J55" s="1311"/>
      <c r="K55" s="1312"/>
      <c r="L55" s="1312"/>
      <c r="M55" s="1312"/>
      <c r="N55" s="1312"/>
      <c r="AN55" s="1310" t="s">
        <v>610</v>
      </c>
      <c r="AO55" s="1310"/>
      <c r="AP55" s="1310"/>
      <c r="AQ55" s="1310"/>
      <c r="AR55" s="1310"/>
      <c r="AS55" s="1310"/>
      <c r="AT55" s="1310"/>
      <c r="AU55" s="1310"/>
      <c r="AV55" s="1310"/>
      <c r="AW55" s="1310"/>
      <c r="AX55" s="1310"/>
      <c r="AY55" s="1310"/>
      <c r="AZ55" s="1310"/>
      <c r="BA55" s="1310"/>
      <c r="BB55" s="1308" t="s">
        <v>608</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0</v>
      </c>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ht="13" x14ac:dyDescent="0.2">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ht="13" x14ac:dyDescent="0.2">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609</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57.1</v>
      </c>
      <c r="BY57" s="1305"/>
      <c r="BZ57" s="1305"/>
      <c r="CA57" s="1305"/>
      <c r="CB57" s="1305"/>
      <c r="CC57" s="1305"/>
      <c r="CD57" s="1305"/>
      <c r="CE57" s="1305"/>
      <c r="CF57" s="1305">
        <v>56.3</v>
      </c>
      <c r="CG57" s="1305"/>
      <c r="CH57" s="1305"/>
      <c r="CI57" s="1305"/>
      <c r="CJ57" s="1305"/>
      <c r="CK57" s="1305"/>
      <c r="CL57" s="1305"/>
      <c r="CM57" s="1305"/>
      <c r="CN57" s="1305">
        <v>57.6</v>
      </c>
      <c r="CO57" s="1305"/>
      <c r="CP57" s="1305"/>
      <c r="CQ57" s="1305"/>
      <c r="CR57" s="1305"/>
      <c r="CS57" s="1305"/>
      <c r="CT57" s="1305"/>
      <c r="CU57" s="1305"/>
      <c r="CV57" s="1305">
        <v>58.7</v>
      </c>
      <c r="CW57" s="1305"/>
      <c r="CX57" s="1305"/>
      <c r="CY57" s="1305"/>
      <c r="CZ57" s="1305"/>
      <c r="DA57" s="1305"/>
      <c r="DB57" s="1305"/>
      <c r="DC57" s="1305"/>
      <c r="DD57" s="407"/>
      <c r="DE57" s="406"/>
    </row>
    <row r="58" spans="1:109" s="402" customFormat="1" ht="13" x14ac:dyDescent="0.2">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ht="13"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5" x14ac:dyDescent="0.2">
      <c r="B63" s="413" t="s">
        <v>611</v>
      </c>
    </row>
    <row r="64" spans="1:109" ht="13" x14ac:dyDescent="0.2">
      <c r="B64" s="394"/>
      <c r="G64" s="401"/>
      <c r="I64" s="414"/>
      <c r="J64" s="414"/>
      <c r="K64" s="414"/>
      <c r="L64" s="414"/>
      <c r="M64" s="414"/>
      <c r="N64" s="415"/>
      <c r="AM64" s="401"/>
      <c r="AN64" s="401" t="s">
        <v>604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 x14ac:dyDescent="0.2">
      <c r="B65" s="394"/>
      <c r="AN65" s="1318" t="s">
        <v>612</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 x14ac:dyDescent="0.2">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 x14ac:dyDescent="0.2">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 x14ac:dyDescent="0.2">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 x14ac:dyDescent="0.2">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 x14ac:dyDescent="0.2">
      <c r="B71" s="394"/>
      <c r="G71" s="419"/>
      <c r="I71" s="420"/>
      <c r="J71" s="417"/>
      <c r="K71" s="417"/>
      <c r="L71" s="418"/>
      <c r="M71" s="417"/>
      <c r="N71" s="418"/>
      <c r="AM71" s="419"/>
      <c r="AN71" s="387" t="s">
        <v>606</v>
      </c>
    </row>
    <row r="72" spans="2:107" ht="13" x14ac:dyDescent="0.2">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554</v>
      </c>
      <c r="BQ72" s="1310"/>
      <c r="BR72" s="1310"/>
      <c r="BS72" s="1310"/>
      <c r="BT72" s="1310"/>
      <c r="BU72" s="1310"/>
      <c r="BV72" s="1310"/>
      <c r="BW72" s="1310"/>
      <c r="BX72" s="1310" t="s">
        <v>555</v>
      </c>
      <c r="BY72" s="1310"/>
      <c r="BZ72" s="1310"/>
      <c r="CA72" s="1310"/>
      <c r="CB72" s="1310"/>
      <c r="CC72" s="1310"/>
      <c r="CD72" s="1310"/>
      <c r="CE72" s="1310"/>
      <c r="CF72" s="1310" t="s">
        <v>556</v>
      </c>
      <c r="CG72" s="1310"/>
      <c r="CH72" s="1310"/>
      <c r="CI72" s="1310"/>
      <c r="CJ72" s="1310"/>
      <c r="CK72" s="1310"/>
      <c r="CL72" s="1310"/>
      <c r="CM72" s="1310"/>
      <c r="CN72" s="1310" t="s">
        <v>557</v>
      </c>
      <c r="CO72" s="1310"/>
      <c r="CP72" s="1310"/>
      <c r="CQ72" s="1310"/>
      <c r="CR72" s="1310"/>
      <c r="CS72" s="1310"/>
      <c r="CT72" s="1310"/>
      <c r="CU72" s="1310"/>
      <c r="CV72" s="1310" t="s">
        <v>558</v>
      </c>
      <c r="CW72" s="1310"/>
      <c r="CX72" s="1310"/>
      <c r="CY72" s="1310"/>
      <c r="CZ72" s="1310"/>
      <c r="DA72" s="1310"/>
      <c r="DB72" s="1310"/>
      <c r="DC72" s="1310"/>
    </row>
    <row r="73" spans="2:107" ht="13" x14ac:dyDescent="0.2">
      <c r="B73" s="394"/>
      <c r="G73" s="1313"/>
      <c r="H73" s="1313"/>
      <c r="I73" s="1313"/>
      <c r="J73" s="1313"/>
      <c r="K73" s="1309"/>
      <c r="L73" s="1309"/>
      <c r="M73" s="1309"/>
      <c r="N73" s="1309"/>
      <c r="AM73" s="403"/>
      <c r="AN73" s="1308" t="s">
        <v>607</v>
      </c>
      <c r="AO73" s="1308"/>
      <c r="AP73" s="1308"/>
      <c r="AQ73" s="1308"/>
      <c r="AR73" s="1308"/>
      <c r="AS73" s="1308"/>
      <c r="AT73" s="1308"/>
      <c r="AU73" s="1308"/>
      <c r="AV73" s="1308"/>
      <c r="AW73" s="1308"/>
      <c r="AX73" s="1308"/>
      <c r="AY73" s="1308"/>
      <c r="AZ73" s="1308"/>
      <c r="BA73" s="1308"/>
      <c r="BB73" s="1308" t="s">
        <v>608</v>
      </c>
      <c r="BC73" s="1308"/>
      <c r="BD73" s="1308"/>
      <c r="BE73" s="1308"/>
      <c r="BF73" s="1308"/>
      <c r="BG73" s="1308"/>
      <c r="BH73" s="1308"/>
      <c r="BI73" s="1308"/>
      <c r="BJ73" s="1308"/>
      <c r="BK73" s="1308"/>
      <c r="BL73" s="1308"/>
      <c r="BM73" s="1308"/>
      <c r="BN73" s="1308"/>
      <c r="BO73" s="1308"/>
      <c r="BP73" s="1305">
        <v>51.7</v>
      </c>
      <c r="BQ73" s="1305"/>
      <c r="BR73" s="1305"/>
      <c r="BS73" s="1305"/>
      <c r="BT73" s="1305"/>
      <c r="BU73" s="1305"/>
      <c r="BV73" s="1305"/>
      <c r="BW73" s="1305"/>
      <c r="BX73" s="1305">
        <v>33.799999999999997</v>
      </c>
      <c r="BY73" s="1305"/>
      <c r="BZ73" s="1305"/>
      <c r="CA73" s="1305"/>
      <c r="CB73" s="1305"/>
      <c r="CC73" s="1305"/>
      <c r="CD73" s="1305"/>
      <c r="CE73" s="1305"/>
      <c r="CF73" s="1305">
        <v>23.6</v>
      </c>
      <c r="CG73" s="1305"/>
      <c r="CH73" s="1305"/>
      <c r="CI73" s="1305"/>
      <c r="CJ73" s="1305"/>
      <c r="CK73" s="1305"/>
      <c r="CL73" s="1305"/>
      <c r="CM73" s="1305"/>
      <c r="CN73" s="1305">
        <v>25.4</v>
      </c>
      <c r="CO73" s="1305"/>
      <c r="CP73" s="1305"/>
      <c r="CQ73" s="1305"/>
      <c r="CR73" s="1305"/>
      <c r="CS73" s="1305"/>
      <c r="CT73" s="1305"/>
      <c r="CU73" s="1305"/>
      <c r="CV73" s="1305">
        <v>37.6</v>
      </c>
      <c r="CW73" s="1305"/>
      <c r="CX73" s="1305"/>
      <c r="CY73" s="1305"/>
      <c r="CZ73" s="1305"/>
      <c r="DA73" s="1305"/>
      <c r="DB73" s="1305"/>
      <c r="DC73" s="1305"/>
    </row>
    <row r="74" spans="2:107" ht="13" x14ac:dyDescent="0.2">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 x14ac:dyDescent="0.2">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613</v>
      </c>
      <c r="BC75" s="1308"/>
      <c r="BD75" s="1308"/>
      <c r="BE75" s="1308"/>
      <c r="BF75" s="1308"/>
      <c r="BG75" s="1308"/>
      <c r="BH75" s="1308"/>
      <c r="BI75" s="1308"/>
      <c r="BJ75" s="1308"/>
      <c r="BK75" s="1308"/>
      <c r="BL75" s="1308"/>
      <c r="BM75" s="1308"/>
      <c r="BN75" s="1308"/>
      <c r="BO75" s="1308"/>
      <c r="BP75" s="1305">
        <v>10.8</v>
      </c>
      <c r="BQ75" s="1305"/>
      <c r="BR75" s="1305"/>
      <c r="BS75" s="1305"/>
      <c r="BT75" s="1305"/>
      <c r="BU75" s="1305"/>
      <c r="BV75" s="1305"/>
      <c r="BW75" s="1305"/>
      <c r="BX75" s="1305">
        <v>9.6</v>
      </c>
      <c r="BY75" s="1305"/>
      <c r="BZ75" s="1305"/>
      <c r="CA75" s="1305"/>
      <c r="CB75" s="1305"/>
      <c r="CC75" s="1305"/>
      <c r="CD75" s="1305"/>
      <c r="CE75" s="1305"/>
      <c r="CF75" s="1305">
        <v>8.5</v>
      </c>
      <c r="CG75" s="1305"/>
      <c r="CH75" s="1305"/>
      <c r="CI75" s="1305"/>
      <c r="CJ75" s="1305"/>
      <c r="CK75" s="1305"/>
      <c r="CL75" s="1305"/>
      <c r="CM75" s="1305"/>
      <c r="CN75" s="1305">
        <v>8.9</v>
      </c>
      <c r="CO75" s="1305"/>
      <c r="CP75" s="1305"/>
      <c r="CQ75" s="1305"/>
      <c r="CR75" s="1305"/>
      <c r="CS75" s="1305"/>
      <c r="CT75" s="1305"/>
      <c r="CU75" s="1305"/>
      <c r="CV75" s="1305">
        <v>8.8000000000000007</v>
      </c>
      <c r="CW75" s="1305"/>
      <c r="CX75" s="1305"/>
      <c r="CY75" s="1305"/>
      <c r="CZ75" s="1305"/>
      <c r="DA75" s="1305"/>
      <c r="DB75" s="1305"/>
      <c r="DC75" s="1305"/>
    </row>
    <row r="76" spans="2:107" ht="13" x14ac:dyDescent="0.2">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 x14ac:dyDescent="0.2">
      <c r="B77" s="394"/>
      <c r="G77" s="1311"/>
      <c r="H77" s="1311"/>
      <c r="I77" s="1311"/>
      <c r="J77" s="1311"/>
      <c r="K77" s="1309"/>
      <c r="L77" s="1309"/>
      <c r="M77" s="1309"/>
      <c r="N77" s="1309"/>
      <c r="AN77" s="1310" t="s">
        <v>610</v>
      </c>
      <c r="AO77" s="1310"/>
      <c r="AP77" s="1310"/>
      <c r="AQ77" s="1310"/>
      <c r="AR77" s="1310"/>
      <c r="AS77" s="1310"/>
      <c r="AT77" s="1310"/>
      <c r="AU77" s="1310"/>
      <c r="AV77" s="1310"/>
      <c r="AW77" s="1310"/>
      <c r="AX77" s="1310"/>
      <c r="AY77" s="1310"/>
      <c r="AZ77" s="1310"/>
      <c r="BA77" s="1310"/>
      <c r="BB77" s="1308" t="s">
        <v>608</v>
      </c>
      <c r="BC77" s="1308"/>
      <c r="BD77" s="1308"/>
      <c r="BE77" s="1308"/>
      <c r="BF77" s="1308"/>
      <c r="BG77" s="1308"/>
      <c r="BH77" s="1308"/>
      <c r="BI77" s="1308"/>
      <c r="BJ77" s="1308"/>
      <c r="BK77" s="1308"/>
      <c r="BL77" s="1308"/>
      <c r="BM77" s="1308"/>
      <c r="BN77" s="1308"/>
      <c r="BO77" s="1308"/>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ht="13" x14ac:dyDescent="0.2">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 x14ac:dyDescent="0.2">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613</v>
      </c>
      <c r="BC79" s="1308"/>
      <c r="BD79" s="1308"/>
      <c r="BE79" s="1308"/>
      <c r="BF79" s="1308"/>
      <c r="BG79" s="1308"/>
      <c r="BH79" s="1308"/>
      <c r="BI79" s="1308"/>
      <c r="BJ79" s="1308"/>
      <c r="BK79" s="1308"/>
      <c r="BL79" s="1308"/>
      <c r="BM79" s="1308"/>
      <c r="BN79" s="1308"/>
      <c r="BO79" s="1308"/>
      <c r="BP79" s="1305">
        <v>7.7</v>
      </c>
      <c r="BQ79" s="1305"/>
      <c r="BR79" s="1305"/>
      <c r="BS79" s="1305"/>
      <c r="BT79" s="1305"/>
      <c r="BU79" s="1305"/>
      <c r="BV79" s="1305"/>
      <c r="BW79" s="1305"/>
      <c r="BX79" s="1305">
        <v>6.4</v>
      </c>
      <c r="BY79" s="1305"/>
      <c r="BZ79" s="1305"/>
      <c r="CA79" s="1305"/>
      <c r="CB79" s="1305"/>
      <c r="CC79" s="1305"/>
      <c r="CD79" s="1305"/>
      <c r="CE79" s="1305"/>
      <c r="CF79" s="1305">
        <v>7.4</v>
      </c>
      <c r="CG79" s="1305"/>
      <c r="CH79" s="1305"/>
      <c r="CI79" s="1305"/>
      <c r="CJ79" s="1305"/>
      <c r="CK79" s="1305"/>
      <c r="CL79" s="1305"/>
      <c r="CM79" s="1305"/>
      <c r="CN79" s="1305">
        <v>7.1</v>
      </c>
      <c r="CO79" s="1305"/>
      <c r="CP79" s="1305"/>
      <c r="CQ79" s="1305"/>
      <c r="CR79" s="1305"/>
      <c r="CS79" s="1305"/>
      <c r="CT79" s="1305"/>
      <c r="CU79" s="1305"/>
      <c r="CV79" s="1305">
        <v>7.1</v>
      </c>
      <c r="CW79" s="1305"/>
      <c r="CX79" s="1305"/>
      <c r="CY79" s="1305"/>
      <c r="CZ79" s="1305"/>
      <c r="DA79" s="1305"/>
      <c r="DB79" s="1305"/>
      <c r="DC79" s="1305"/>
    </row>
    <row r="80" spans="2:107" ht="13" x14ac:dyDescent="0.2">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 x14ac:dyDescent="0.2">
      <c r="B81" s="394"/>
    </row>
    <row r="82" spans="2:109" ht="16.5"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 x14ac:dyDescent="0.2">
      <c r="DD84" s="387"/>
      <c r="DE84" s="387"/>
    </row>
    <row r="85" spans="2:109" ht="13" x14ac:dyDescent="0.2">
      <c r="DD85" s="387"/>
      <c r="DE85" s="387"/>
    </row>
    <row r="86" spans="2:109" ht="13" hidden="1" x14ac:dyDescent="0.2">
      <c r="DD86" s="387"/>
      <c r="DE86" s="387"/>
    </row>
    <row r="87" spans="2:109" ht="13" hidden="1" x14ac:dyDescent="0.2">
      <c r="K87" s="422"/>
      <c r="AQ87" s="422"/>
      <c r="BC87" s="422"/>
      <c r="BO87" s="422"/>
      <c r="CA87" s="422"/>
      <c r="CM87" s="422"/>
      <c r="CY87" s="422"/>
      <c r="DD87" s="387"/>
      <c r="DE87" s="387"/>
    </row>
    <row r="88" spans="2:109" ht="13" hidden="1" x14ac:dyDescent="0.2">
      <c r="DD88" s="387"/>
      <c r="DE88" s="387"/>
    </row>
    <row r="89" spans="2:109" ht="13" hidden="1" x14ac:dyDescent="0.2">
      <c r="DD89" s="387"/>
      <c r="DE89" s="387"/>
    </row>
    <row r="90" spans="2:109" ht="13" hidden="1" x14ac:dyDescent="0.2">
      <c r="DD90" s="387"/>
      <c r="DE90" s="387"/>
    </row>
    <row r="91" spans="2:109" ht="13"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l7Ez7SZAvkQTpLo0VpbH8YuxWUnXBfM1I4Ix3/K0l5qtvph8zY6nk5GOYGhoo0bfVmjejovo0YM+/BUsLe3tQ==" saltValue="ONqNuzr95uj2AyBUNVUae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BD672-3B70-4D2A-BC26-9105B5BA64E7}">
  <sheetPr>
    <pageSetUpPr fitToPage="1"/>
  </sheetPr>
  <dimension ref="A1:DR135"/>
  <sheetViews>
    <sheetView showGridLines="0" zoomScaleNormal="100" zoomScaleSheetLayoutView="70" workbookViewId="0">
      <selection activeCell="AN70" sqref="AN70"/>
    </sheetView>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EjMBdiVC1LDRUtCBj3LkK/v0/5wbD/cWY6yjRpLFSMXI2i8W4jrWEehjazSyWfncIwft57Vezvde96G8AXggOw==" saltValue="fyUaAiiORY+8AwNkDELLj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272C4-D8FF-471C-87AF-19BAE041E482}">
  <sheetPr>
    <pageSetUpPr fitToPage="1"/>
  </sheetPr>
  <dimension ref="A1:DR135"/>
  <sheetViews>
    <sheetView showGridLines="0" zoomScaleNormal="100" zoomScaleSheetLayoutView="55" workbookViewId="0">
      <selection activeCell="AN70" sqref="AN70"/>
    </sheetView>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7tWLFS+R541vPdyjtrY+XqFhq88QB9V95q95AnI1QCNOqSWP/db0RsCQ5OAHMRbfDuomEjsmWaQ/dm+ABFobxA==" saltValue="Myhy4hpnARcPBwZ+Aj/Vn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52</v>
      </c>
      <c r="E2" s="154"/>
      <c r="F2" s="155" t="s">
        <v>551</v>
      </c>
      <c r="G2" s="156"/>
      <c r="H2" s="157"/>
    </row>
    <row r="3" spans="1:8" x14ac:dyDescent="0.2">
      <c r="A3" s="153" t="s">
        <v>544</v>
      </c>
      <c r="B3" s="158"/>
      <c r="C3" s="159"/>
      <c r="D3" s="160">
        <v>91093</v>
      </c>
      <c r="E3" s="161"/>
      <c r="F3" s="162">
        <v>288550</v>
      </c>
      <c r="G3" s="163"/>
      <c r="H3" s="164"/>
    </row>
    <row r="4" spans="1:8" x14ac:dyDescent="0.2">
      <c r="A4" s="165"/>
      <c r="B4" s="166"/>
      <c r="C4" s="167"/>
      <c r="D4" s="168">
        <v>49859</v>
      </c>
      <c r="E4" s="169"/>
      <c r="F4" s="170">
        <v>141525</v>
      </c>
      <c r="G4" s="171"/>
      <c r="H4" s="172"/>
    </row>
    <row r="5" spans="1:8" x14ac:dyDescent="0.2">
      <c r="A5" s="153" t="s">
        <v>546</v>
      </c>
      <c r="B5" s="158"/>
      <c r="C5" s="159"/>
      <c r="D5" s="160">
        <v>129295</v>
      </c>
      <c r="E5" s="161"/>
      <c r="F5" s="162">
        <v>287914</v>
      </c>
      <c r="G5" s="163"/>
      <c r="H5" s="164"/>
    </row>
    <row r="6" spans="1:8" x14ac:dyDescent="0.2">
      <c r="A6" s="165"/>
      <c r="B6" s="166"/>
      <c r="C6" s="167"/>
      <c r="D6" s="168">
        <v>33001</v>
      </c>
      <c r="E6" s="169"/>
      <c r="F6" s="170">
        <v>146531</v>
      </c>
      <c r="G6" s="171"/>
      <c r="H6" s="172"/>
    </row>
    <row r="7" spans="1:8" x14ac:dyDescent="0.2">
      <c r="A7" s="153" t="s">
        <v>547</v>
      </c>
      <c r="B7" s="158"/>
      <c r="C7" s="159"/>
      <c r="D7" s="160">
        <v>413082</v>
      </c>
      <c r="E7" s="161"/>
      <c r="F7" s="162">
        <v>291945</v>
      </c>
      <c r="G7" s="163"/>
      <c r="H7" s="164"/>
    </row>
    <row r="8" spans="1:8" x14ac:dyDescent="0.2">
      <c r="A8" s="165"/>
      <c r="B8" s="166"/>
      <c r="C8" s="167"/>
      <c r="D8" s="168">
        <v>33509</v>
      </c>
      <c r="E8" s="169"/>
      <c r="F8" s="170">
        <v>127651</v>
      </c>
      <c r="G8" s="171"/>
      <c r="H8" s="172"/>
    </row>
    <row r="9" spans="1:8" x14ac:dyDescent="0.2">
      <c r="A9" s="153" t="s">
        <v>548</v>
      </c>
      <c r="B9" s="158"/>
      <c r="C9" s="159"/>
      <c r="D9" s="160">
        <v>115846</v>
      </c>
      <c r="E9" s="161"/>
      <c r="F9" s="162">
        <v>291173</v>
      </c>
      <c r="G9" s="163"/>
      <c r="H9" s="164"/>
    </row>
    <row r="10" spans="1:8" x14ac:dyDescent="0.2">
      <c r="A10" s="165"/>
      <c r="B10" s="166"/>
      <c r="C10" s="167"/>
      <c r="D10" s="168">
        <v>34546</v>
      </c>
      <c r="E10" s="169"/>
      <c r="F10" s="170">
        <v>119071</v>
      </c>
      <c r="G10" s="171"/>
      <c r="H10" s="172"/>
    </row>
    <row r="11" spans="1:8" x14ac:dyDescent="0.2">
      <c r="A11" s="153" t="s">
        <v>549</v>
      </c>
      <c r="B11" s="158"/>
      <c r="C11" s="159"/>
      <c r="D11" s="160">
        <v>102485</v>
      </c>
      <c r="E11" s="161"/>
      <c r="F11" s="162">
        <v>271581</v>
      </c>
      <c r="G11" s="163"/>
      <c r="H11" s="164"/>
    </row>
    <row r="12" spans="1:8" x14ac:dyDescent="0.2">
      <c r="A12" s="165"/>
      <c r="B12" s="166"/>
      <c r="C12" s="173"/>
      <c r="D12" s="168">
        <v>64603</v>
      </c>
      <c r="E12" s="169"/>
      <c r="F12" s="170">
        <v>117844</v>
      </c>
      <c r="G12" s="171"/>
      <c r="H12" s="172"/>
    </row>
    <row r="13" spans="1:8" x14ac:dyDescent="0.2">
      <c r="A13" s="153"/>
      <c r="B13" s="158"/>
      <c r="C13" s="174"/>
      <c r="D13" s="175">
        <v>170360</v>
      </c>
      <c r="E13" s="176"/>
      <c r="F13" s="177">
        <v>286233</v>
      </c>
      <c r="G13" s="178"/>
      <c r="H13" s="164"/>
    </row>
    <row r="14" spans="1:8" x14ac:dyDescent="0.2">
      <c r="A14" s="165"/>
      <c r="B14" s="166"/>
      <c r="C14" s="167"/>
      <c r="D14" s="168">
        <v>43104</v>
      </c>
      <c r="E14" s="169"/>
      <c r="F14" s="170">
        <v>130524</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3.07</v>
      </c>
      <c r="C19" s="179">
        <f>ROUND(VALUE(SUBSTITUTE(実質収支比率等に係る経年分析!G$48,"▲","-")),2)</f>
        <v>4.04</v>
      </c>
      <c r="D19" s="179">
        <f>ROUND(VALUE(SUBSTITUTE(実質収支比率等に係る経年分析!H$48,"▲","-")),2)</f>
        <v>6.09</v>
      </c>
      <c r="E19" s="179">
        <f>ROUND(VALUE(SUBSTITUTE(実質収支比率等に係る経年分析!I$48,"▲","-")),2)</f>
        <v>1.31</v>
      </c>
      <c r="F19" s="179">
        <f>ROUND(VALUE(SUBSTITUTE(実質収支比率等に係る経年分析!J$48,"▲","-")),2)</f>
        <v>2.66</v>
      </c>
    </row>
    <row r="20" spans="1:11" x14ac:dyDescent="0.2">
      <c r="A20" s="179" t="s">
        <v>55</v>
      </c>
      <c r="B20" s="179">
        <f>ROUND(VALUE(SUBSTITUTE(実質収支比率等に係る経年分析!F$47,"▲","-")),2)</f>
        <v>31.55</v>
      </c>
      <c r="C20" s="179">
        <f>ROUND(VALUE(SUBSTITUTE(実質収支比率等に係る経年分析!G$47,"▲","-")),2)</f>
        <v>27.84</v>
      </c>
      <c r="D20" s="179">
        <f>ROUND(VALUE(SUBSTITUTE(実質収支比率等に係る経年分析!H$47,"▲","-")),2)</f>
        <v>31.18</v>
      </c>
      <c r="E20" s="179">
        <f>ROUND(VALUE(SUBSTITUTE(実質収支比率等に係る経年分析!I$47,"▲","-")),2)</f>
        <v>31.8</v>
      </c>
      <c r="F20" s="179">
        <f>ROUND(VALUE(SUBSTITUTE(実質収支比率等に係る経年分析!J$47,"▲","-")),2)</f>
        <v>33.28</v>
      </c>
    </row>
    <row r="21" spans="1:11" x14ac:dyDescent="0.2">
      <c r="A21" s="179" t="s">
        <v>56</v>
      </c>
      <c r="B21" s="179">
        <f>IF(ISNUMBER(VALUE(SUBSTITUTE(実質収支比率等に係る経年分析!F$49,"▲","-"))),ROUND(VALUE(SUBSTITUTE(実質収支比率等に係る経年分析!F$49,"▲","-")),2),NA())</f>
        <v>-1.86</v>
      </c>
      <c r="C21" s="179">
        <f>IF(ISNUMBER(VALUE(SUBSTITUTE(実質収支比率等に係る経年分析!G$49,"▲","-"))),ROUND(VALUE(SUBSTITUTE(実質収支比率等に係る経年分析!G$49,"▲","-")),2),NA())</f>
        <v>-0.28000000000000003</v>
      </c>
      <c r="D21" s="179">
        <f>IF(ISNUMBER(VALUE(SUBSTITUTE(実質収支比率等に係る経年分析!H$49,"▲","-"))),ROUND(VALUE(SUBSTITUTE(実質収支比率等に係る経年分析!H$49,"▲","-")),2),NA())</f>
        <v>4.3499999999999996</v>
      </c>
      <c r="E21" s="179">
        <f>IF(ISNUMBER(VALUE(SUBSTITUTE(実質収支比率等に係る経年分析!I$49,"▲","-"))),ROUND(VALUE(SUBSTITUTE(実質収支比率等に係る経年分析!I$49,"▲","-")),2),NA())</f>
        <v>-7.68</v>
      </c>
      <c r="F21" s="179">
        <f>IF(ISNUMBER(VALUE(SUBSTITUTE(実質収支比率等に係る経年分析!J$49,"▲","-"))),ROUND(VALUE(SUBSTITUTE(実質収支比率等に係る経年分析!J$49,"▲","-")),2),NA())</f>
        <v>2.68</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str">
        <f>IF(連結実質赤字比率に係る赤字・黒字の構成分析!C$40="",NA(),連結実質赤字比率に係る赤字・黒字の構成分析!C$40)</f>
        <v>介護保険特別会計（サービス事業勘定）</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2">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7.0000000000000007E-2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7.0000000000000007E-2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0.11</v>
      </c>
    </row>
    <row r="32" spans="1:11" x14ac:dyDescent="0.2">
      <c r="A32" s="180" t="str">
        <f>IF(連結実質赤字比率に係る赤字・黒字の構成分析!C$38="",NA(),連結実質赤字比率に係る赤字・黒字の構成分析!C$38)</f>
        <v>簡易水道特別会計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0.61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0.26</v>
      </c>
    </row>
    <row r="33" spans="1:16" x14ac:dyDescent="0.2">
      <c r="A33" s="180" t="str">
        <f>IF(連結実質赤字比率に係る赤字・黒字の構成分析!C$37="",NA(),連結実質赤字比率に係る赤字・黒字の構成分析!C$37)</f>
        <v>高度情報ネットワーク特別会計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0.44</v>
      </c>
    </row>
    <row r="34" spans="1:16" x14ac:dyDescent="0.2">
      <c r="A34" s="180" t="str">
        <f>IF(連結実質赤字比率に係る赤字・黒字の構成分析!C$36="",NA(),連結実質赤字比率に係る赤字・黒字の構成分析!C$36)</f>
        <v>介護保険特別会計（保険事業勘定）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1.04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0.98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1.32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0.98</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2.88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3.93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5.97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1.1499999999999999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2.21</v>
      </c>
    </row>
    <row r="36" spans="1:16" x14ac:dyDescent="0.2">
      <c r="A36" s="180" t="str">
        <f>IF(連結実質赤字比率に係る赤字・黒字の構成分析!C$34="",NA(),連結実質赤字比率に係る赤字・黒字の構成分析!C$34)</f>
        <v>国民健康保険特別会計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3.35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0.76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0.99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2.0699999999999998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3.96</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383</v>
      </c>
      <c r="E42" s="181"/>
      <c r="F42" s="181"/>
      <c r="G42" s="181">
        <f>'実質公債費比率（分子）の構造'!L$52</f>
        <v>370</v>
      </c>
      <c r="H42" s="181"/>
      <c r="I42" s="181"/>
      <c r="J42" s="181">
        <f>'実質公債費比率（分子）の構造'!M$52</f>
        <v>340</v>
      </c>
      <c r="K42" s="181"/>
      <c r="L42" s="181"/>
      <c r="M42" s="181">
        <f>'実質公債費比率（分子）の構造'!N$52</f>
        <v>300</v>
      </c>
      <c r="N42" s="181"/>
      <c r="O42" s="181"/>
      <c r="P42" s="181">
        <f>'実質公債費比率（分子）の構造'!O$52</f>
        <v>264</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66</v>
      </c>
      <c r="B45" s="181">
        <f>'実質公債費比率（分子）の構造'!K$49</f>
        <v>36</v>
      </c>
      <c r="C45" s="181"/>
      <c r="D45" s="181"/>
      <c r="E45" s="181">
        <f>'実質公債費比率（分子）の構造'!L$49</f>
        <v>30</v>
      </c>
      <c r="F45" s="181"/>
      <c r="G45" s="181"/>
      <c r="H45" s="181">
        <f>'実質公債費比率（分子）の構造'!M$49</f>
        <v>28</v>
      </c>
      <c r="I45" s="181"/>
      <c r="J45" s="181"/>
      <c r="K45" s="181">
        <f>'実質公債費比率（分子）の構造'!N$49</f>
        <v>33</v>
      </c>
      <c r="L45" s="181"/>
      <c r="M45" s="181"/>
      <c r="N45" s="181">
        <f>'実質公債費比率（分子）の構造'!O$49</f>
        <v>26</v>
      </c>
      <c r="O45" s="181"/>
      <c r="P45" s="181"/>
    </row>
    <row r="46" spans="1:16" x14ac:dyDescent="0.2">
      <c r="A46" s="181" t="s">
        <v>67</v>
      </c>
      <c r="B46" s="181">
        <f>'実質公債費比率（分子）の構造'!K$48</f>
        <v>149</v>
      </c>
      <c r="C46" s="181"/>
      <c r="D46" s="181"/>
      <c r="E46" s="181">
        <f>'実質公債費比率（分子）の構造'!L$48</f>
        <v>154</v>
      </c>
      <c r="F46" s="181"/>
      <c r="G46" s="181"/>
      <c r="H46" s="181">
        <f>'実質公債費比率（分子）の構造'!M$48</f>
        <v>154</v>
      </c>
      <c r="I46" s="181"/>
      <c r="J46" s="181"/>
      <c r="K46" s="181">
        <f>'実質公債費比率（分子）の構造'!N$48</f>
        <v>150</v>
      </c>
      <c r="L46" s="181"/>
      <c r="M46" s="181"/>
      <c r="N46" s="181">
        <f>'実質公債費比率（分子）の構造'!O$48</f>
        <v>137</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313</v>
      </c>
      <c r="C49" s="181"/>
      <c r="D49" s="181"/>
      <c r="E49" s="181">
        <f>'実質公債費比率（分子）の構造'!L$45</f>
        <v>301</v>
      </c>
      <c r="F49" s="181"/>
      <c r="G49" s="181"/>
      <c r="H49" s="181">
        <f>'実質公債費比率（分子）の構造'!M$45</f>
        <v>271</v>
      </c>
      <c r="I49" s="181"/>
      <c r="J49" s="181"/>
      <c r="K49" s="181">
        <f>'実質公債費比率（分子）の構造'!N$45</f>
        <v>249</v>
      </c>
      <c r="L49" s="181"/>
      <c r="M49" s="181"/>
      <c r="N49" s="181">
        <f>'実質公債費比率（分子）の構造'!O$45</f>
        <v>205</v>
      </c>
      <c r="O49" s="181"/>
      <c r="P49" s="181"/>
    </row>
    <row r="50" spans="1:16" x14ac:dyDescent="0.2">
      <c r="A50" s="181" t="s">
        <v>71</v>
      </c>
      <c r="B50" s="181" t="e">
        <f>NA()</f>
        <v>#N/A</v>
      </c>
      <c r="C50" s="181">
        <f>IF(ISNUMBER('実質公債費比率（分子）の構造'!K$53),'実質公債費比率（分子）の構造'!K$53,NA())</f>
        <v>115</v>
      </c>
      <c r="D50" s="181" t="e">
        <f>NA()</f>
        <v>#N/A</v>
      </c>
      <c r="E50" s="181" t="e">
        <f>NA()</f>
        <v>#N/A</v>
      </c>
      <c r="F50" s="181">
        <f>IF(ISNUMBER('実質公債費比率（分子）の構造'!L$53),'実質公債費比率（分子）の構造'!L$53,NA())</f>
        <v>115</v>
      </c>
      <c r="G50" s="181" t="e">
        <f>NA()</f>
        <v>#N/A</v>
      </c>
      <c r="H50" s="181" t="e">
        <f>NA()</f>
        <v>#N/A</v>
      </c>
      <c r="I50" s="181">
        <f>IF(ISNUMBER('実質公債費比率（分子）の構造'!M$53),'実質公債費比率（分子）の構造'!M$53,NA())</f>
        <v>113</v>
      </c>
      <c r="J50" s="181" t="e">
        <f>NA()</f>
        <v>#N/A</v>
      </c>
      <c r="K50" s="181" t="e">
        <f>NA()</f>
        <v>#N/A</v>
      </c>
      <c r="L50" s="181">
        <f>IF(ISNUMBER('実質公債費比率（分子）の構造'!N$53),'実質公債費比率（分子）の構造'!N$53,NA())</f>
        <v>132</v>
      </c>
      <c r="M50" s="181" t="e">
        <f>NA()</f>
        <v>#N/A</v>
      </c>
      <c r="N50" s="181" t="e">
        <f>NA()</f>
        <v>#N/A</v>
      </c>
      <c r="O50" s="181">
        <f>IF(ISNUMBER('実質公債費比率（分子）の構造'!O$53),'実質公債費比率（分子）の構造'!O$53,NA())</f>
        <v>104</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2756</v>
      </c>
      <c r="E56" s="180"/>
      <c r="F56" s="180"/>
      <c r="G56" s="180">
        <f>'将来負担比率（分子）の構造'!J$52</f>
        <v>2694</v>
      </c>
      <c r="H56" s="180"/>
      <c r="I56" s="180"/>
      <c r="J56" s="180">
        <f>'将来負担比率（分子）の構造'!K$52</f>
        <v>2959</v>
      </c>
      <c r="K56" s="180"/>
      <c r="L56" s="180"/>
      <c r="M56" s="180">
        <f>'将来負担比率（分子）の構造'!L$52</f>
        <v>2917</v>
      </c>
      <c r="N56" s="180"/>
      <c r="O56" s="180"/>
      <c r="P56" s="180">
        <f>'将来負担比率（分子）の構造'!M$52</f>
        <v>2916</v>
      </c>
    </row>
    <row r="57" spans="1:16" x14ac:dyDescent="0.2">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2">
      <c r="A58" s="180" t="s">
        <v>41</v>
      </c>
      <c r="B58" s="180"/>
      <c r="C58" s="180"/>
      <c r="D58" s="180">
        <f>'将来負担比率（分子）の構造'!I$50</f>
        <v>800</v>
      </c>
      <c r="E58" s="180"/>
      <c r="F58" s="180"/>
      <c r="G58" s="180">
        <f>'将来負担比率（分子）の構造'!J$50</f>
        <v>821</v>
      </c>
      <c r="H58" s="180"/>
      <c r="I58" s="180"/>
      <c r="J58" s="180">
        <f>'将来負担比率（分子）の構造'!K$50</f>
        <v>908</v>
      </c>
      <c r="K58" s="180"/>
      <c r="L58" s="180"/>
      <c r="M58" s="180">
        <f>'将来負担比率（分子）の構造'!L$50</f>
        <v>903</v>
      </c>
      <c r="N58" s="180"/>
      <c r="O58" s="180"/>
      <c r="P58" s="180">
        <f>'将来負担比率（分子）の構造'!M$50</f>
        <v>836</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202</v>
      </c>
      <c r="C62" s="180"/>
      <c r="D62" s="180"/>
      <c r="E62" s="180">
        <f>'将来負担比率（分子）の構造'!J$45</f>
        <v>227</v>
      </c>
      <c r="F62" s="180"/>
      <c r="G62" s="180"/>
      <c r="H62" s="180">
        <f>'将来負担比率（分子）の構造'!K$45</f>
        <v>224</v>
      </c>
      <c r="I62" s="180"/>
      <c r="J62" s="180"/>
      <c r="K62" s="180">
        <f>'将来負担比率（分子）の構造'!L$45</f>
        <v>173</v>
      </c>
      <c r="L62" s="180"/>
      <c r="M62" s="180"/>
      <c r="N62" s="180">
        <f>'将来負担比率（分子）の構造'!M$45</f>
        <v>177</v>
      </c>
      <c r="O62" s="180"/>
      <c r="P62" s="180"/>
    </row>
    <row r="63" spans="1:16" x14ac:dyDescent="0.2">
      <c r="A63" s="180" t="s">
        <v>34</v>
      </c>
      <c r="B63" s="180">
        <f>'将来負担比率（分子）の構造'!I$44</f>
        <v>265</v>
      </c>
      <c r="C63" s="180"/>
      <c r="D63" s="180"/>
      <c r="E63" s="180">
        <f>'将来負担比率（分子）の構造'!J$44</f>
        <v>230</v>
      </c>
      <c r="F63" s="180"/>
      <c r="G63" s="180"/>
      <c r="H63" s="180">
        <f>'将来負担比率（分子）の構造'!K$44</f>
        <v>199</v>
      </c>
      <c r="I63" s="180"/>
      <c r="J63" s="180"/>
      <c r="K63" s="180">
        <f>'将来負担比率（分子）の構造'!L$44</f>
        <v>158</v>
      </c>
      <c r="L63" s="180"/>
      <c r="M63" s="180"/>
      <c r="N63" s="180">
        <f>'将来負担比率（分子）の構造'!M$44</f>
        <v>141</v>
      </c>
      <c r="O63" s="180"/>
      <c r="P63" s="180"/>
    </row>
    <row r="64" spans="1:16" x14ac:dyDescent="0.2">
      <c r="A64" s="180" t="s">
        <v>33</v>
      </c>
      <c r="B64" s="180">
        <f>'将来負担比率（分子）の構造'!I$43</f>
        <v>1410</v>
      </c>
      <c r="C64" s="180"/>
      <c r="D64" s="180"/>
      <c r="E64" s="180">
        <f>'将来負担比率（分子）の構造'!J$43</f>
        <v>1333</v>
      </c>
      <c r="F64" s="180"/>
      <c r="G64" s="180"/>
      <c r="H64" s="180">
        <f>'将来負担比率（分子）の構造'!K$43</f>
        <v>1220</v>
      </c>
      <c r="I64" s="180"/>
      <c r="J64" s="180"/>
      <c r="K64" s="180">
        <f>'将来負担比率（分子）の構造'!L$43</f>
        <v>1135</v>
      </c>
      <c r="L64" s="180"/>
      <c r="M64" s="180"/>
      <c r="N64" s="180">
        <f>'将来負担比率（分子）の構造'!M$43</f>
        <v>1097</v>
      </c>
      <c r="O64" s="180"/>
      <c r="P64" s="180"/>
    </row>
    <row r="65" spans="1:16" x14ac:dyDescent="0.2">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f>'将来負担比率（分子）の構造'!L$42</f>
        <v>120</v>
      </c>
      <c r="L65" s="180"/>
      <c r="M65" s="180"/>
      <c r="N65" s="180">
        <f>'将来負担比率（分子）の構造'!M$42</f>
        <v>196</v>
      </c>
      <c r="O65" s="180"/>
      <c r="P65" s="180"/>
    </row>
    <row r="66" spans="1:16" x14ac:dyDescent="0.2">
      <c r="A66" s="180" t="s">
        <v>31</v>
      </c>
      <c r="B66" s="180">
        <f>'将来負担比率（分子）の構造'!I$41</f>
        <v>2338</v>
      </c>
      <c r="C66" s="180"/>
      <c r="D66" s="180"/>
      <c r="E66" s="180">
        <f>'将来負担比率（分子）の構造'!J$41</f>
        <v>2188</v>
      </c>
      <c r="F66" s="180"/>
      <c r="G66" s="180"/>
      <c r="H66" s="180">
        <f>'将来負担比率（分子）の構造'!K$41</f>
        <v>2542</v>
      </c>
      <c r="I66" s="180"/>
      <c r="J66" s="180"/>
      <c r="K66" s="180">
        <f>'将来負担比率（分子）の構造'!L$41</f>
        <v>2566</v>
      </c>
      <c r="L66" s="180"/>
      <c r="M66" s="180"/>
      <c r="N66" s="180">
        <f>'将来負担比率（分子）の構造'!M$41</f>
        <v>2632</v>
      </c>
      <c r="O66" s="180"/>
      <c r="P66" s="180"/>
    </row>
    <row r="67" spans="1:16" x14ac:dyDescent="0.2">
      <c r="A67" s="180" t="s">
        <v>75</v>
      </c>
      <c r="B67" s="180" t="e">
        <f>NA()</f>
        <v>#N/A</v>
      </c>
      <c r="C67" s="180">
        <f>IF(ISNUMBER('将来負担比率（分子）の構造'!I$53), IF('将来負担比率（分子）の構造'!I$53 &lt; 0, 0, '将来負担比率（分子）の構造'!I$53), NA())</f>
        <v>660</v>
      </c>
      <c r="D67" s="180" t="e">
        <f>NA()</f>
        <v>#N/A</v>
      </c>
      <c r="E67" s="180" t="e">
        <f>NA()</f>
        <v>#N/A</v>
      </c>
      <c r="F67" s="180">
        <f>IF(ISNUMBER('将来負担比率（分子）の構造'!J$53), IF('将来負担比率（分子）の構造'!J$53 &lt; 0, 0, '将来負担比率（分子）の構造'!J$53), NA())</f>
        <v>463</v>
      </c>
      <c r="G67" s="180" t="e">
        <f>NA()</f>
        <v>#N/A</v>
      </c>
      <c r="H67" s="180" t="e">
        <f>NA()</f>
        <v>#N/A</v>
      </c>
      <c r="I67" s="180">
        <f>IF(ISNUMBER('将来負担比率（分子）の構造'!K$53), IF('将来負担比率（分子）の構造'!K$53 &lt; 0, 0, '将来負担比率（分子）の構造'!K$53), NA())</f>
        <v>318</v>
      </c>
      <c r="J67" s="180" t="e">
        <f>NA()</f>
        <v>#N/A</v>
      </c>
      <c r="K67" s="180" t="e">
        <f>NA()</f>
        <v>#N/A</v>
      </c>
      <c r="L67" s="180">
        <f>IF(ISNUMBER('将来負担比率（分子）の構造'!L$53), IF('将来負担比率（分子）の構造'!L$53 &lt; 0, 0, '将来負担比率（分子）の構造'!L$53), NA())</f>
        <v>331</v>
      </c>
      <c r="M67" s="180" t="e">
        <f>NA()</f>
        <v>#N/A</v>
      </c>
      <c r="N67" s="180" t="e">
        <f>NA()</f>
        <v>#N/A</v>
      </c>
      <c r="O67" s="180">
        <f>IF(ISNUMBER('将来負担比率（分子）の構造'!M$53), IF('将来負担比率（分子）の構造'!M$53 &lt; 0, 0, '将来負担比率（分子）の構造'!M$53), NA())</f>
        <v>490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525</v>
      </c>
      <c r="C72" s="184">
        <f>基金残高に係る経年分析!G55</f>
        <v>510</v>
      </c>
      <c r="D72" s="184">
        <f>基金残高に係る経年分析!H55</f>
        <v>521</v>
      </c>
    </row>
    <row r="73" spans="1:16" x14ac:dyDescent="0.2">
      <c r="A73" s="183" t="s">
        <v>78</v>
      </c>
      <c r="B73" s="184">
        <f>基金残高に係る経年分析!F56</f>
        <v>272</v>
      </c>
      <c r="C73" s="184">
        <f>基金残高に係る経年分析!G56</f>
        <v>272</v>
      </c>
      <c r="D73" s="184">
        <f>基金残高に係る経年分析!H56</f>
        <v>178</v>
      </c>
    </row>
    <row r="74" spans="1:16" x14ac:dyDescent="0.2">
      <c r="A74" s="183" t="s">
        <v>79</v>
      </c>
      <c r="B74" s="184">
        <f>基金残高に係る経年分析!F57</f>
        <v>93</v>
      </c>
      <c r="C74" s="184">
        <f>基金残高に係る経年分析!G57</f>
        <v>103</v>
      </c>
      <c r="D74" s="184">
        <f>基金残高に係る経年分析!H57</f>
        <v>110</v>
      </c>
    </row>
  </sheetData>
  <sheetProtection algorithmName="SHA-512" hashValue="7ZeSVH3bLVw+VJG9m27eYY/aCuzixkNLAQuF776Wb4C0E7YoUxxTrtrhuPVrbYPLtK9XZSIf1X9sYe6qPy/p4Q==" saltValue="IEWUdBJh2Bc9yPnOPW2kM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