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230" yWindow="-15" windowWidth="10275" windowHeight="8085"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<sst xmlns="http://schemas.openxmlformats.org/spreadsheetml/2006/main" count="1160" uniqueCount="597">
  <si>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</si>
  <si>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</si>
  <si>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</si>
  <si>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</si>
  <si>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</si>
  <si>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</si>
  <si>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</si>
  <si>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</si>
  <si>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</si>
  <si>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</si>
  <si>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</si>
  <si>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</si>
  <si>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</si>
  <si>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</si>
  <si>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</si>
  <si>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</si>
  <si>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</si>
  <si>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</si>
  <si>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</si>
  <si>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</si>
  <si>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</si>
  <si>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</si>
  <si>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</si>
  <si>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</si>
  <si>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</si>
  <si>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</si>
  <si>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</si>
  <si>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</si>
  <si>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</si>
  <si>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</si>
  <si>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</si>
  <si>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</si>
  <si>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</si>
  <si>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</si>
  <si>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</si>
  <si>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</si>
  <si>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</si>
  <si>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</si>
  <si>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</si>
  <si>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</si>
  <si>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</si>
  <si>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</si>
  <si>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</si>
  <si>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</si>
  <si>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</si>
  <si>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</si>
  <si>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</si>
  <si>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</si>
  <si>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</si>
  <si>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</si>
  <si>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</si>
  <si>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</si>
  <si>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</si>
  <si>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</si>
  <si>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</si>
  <si>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</si>
  <si>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</si>
  <si>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</si>
  <si>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</si>
  <si>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</si>
  <si>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</si>
  <si>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</si>
  <si>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</si>
  <si>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</si>
  <si>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</si>
  <si>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</si>
  <si>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</si>
  <si>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</si>
  <si>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</si>
  <si>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</si>
  <si>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</si>
  <si>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</si>
  <si>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</si>
  <si>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</si>
  <si>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</si>
  <si>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</si>
  <si>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</si>
  <si>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</si>
  <si>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</si>
  <si>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</si>
  <si>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</si>
  <si>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</si>
  <si>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</si>
  <si>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</si>
  <si>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</si>
  <si>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</si>
  <si>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</si>
  <si>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</si>
  <si>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</si>
  <si>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</si>
  <si>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</si>
  <si>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</si>
  <si>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南山城村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</si>
  <si>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</si>
  <si>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</si>
  <si>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</si>
  <si>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</si>
  <si>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</si>
  <si>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</si>
  <si>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</si>
  <si>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</si>
  <si>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</si>
  <si>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</si>
  <si>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</si>
  <si>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</si>
  <si>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</si>
  <si>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</si>
  <si>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</si>
  <si>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</si>
  <si>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</si>
  <si>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</si>
  <si>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</si>
  <si>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</si>
  <si>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</si>
  <si>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</si>
  <si>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</si>
  <si>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</si>
  <si>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</si>
  <si>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</si>
  <si>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</si>
  <si>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</si>
  <si>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</si>
  <si>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</si>
  <si>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</si>
  <si>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</si>
  <si>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</si>
  <si>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</si>
  <si>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</si>
  <si>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</si>
  <si>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</si>
  <si>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</si>
  <si>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</si>
  <si>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</si>
  <si>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</si>
  <si>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</si>
  <si>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</si>
  <si>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</si>
  <si>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</si>
  <si>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</si>
  <si>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</si>
  <si>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</si>
  <si>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</si>
  <si>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</si>
  <si>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</si>
  <si>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</si>
  <si>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</si>
  <si>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</si>
  <si>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</si>
  <si>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</si>
  <si>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</si>
  <si>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</si>
  <si>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</si>
  <si>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</si>
  <si>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</si>
  <si>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</si>
  <si>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</si>
  <si>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</si>
  <si>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</si>
  <si>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</si>
  <si>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</si>
  <si>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</si>
  <si>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</si>
  <si>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</si>
  <si>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</si>
  <si>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</si>
  <si>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</si>
  <si>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</si>
  <si>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</si>
  <si>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</si>
  <si>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</si>
  <si>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</si>
  <si>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</si>
  <si>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</si>
  <si>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</si>
  <si>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</si>
  <si>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</si>
  <si>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</si>
  <si>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</si>
  <si>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</si>
  <si>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</si>
  <si>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</si>
  <si>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</si>
  <si>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</si>
  <si>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</si>
  <si>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</si>
  <si>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</si>
  <si>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</si>
  <si>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</si>
  <si>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</si>
  <si>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</si>
  <si>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</si>
  <si>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</si>
  <si>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</si>
  <si>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</si>
  <si>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</si>
  <si>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</si>
  <si>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</si>
  <si>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</si>
  <si>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</si>
  <si>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</si>
  <si>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</si>
  <si>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</si>
  <si>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</si>
  <si>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</si>
  <si>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</si>
  <si>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</si>
  <si>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</si>
  <si>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</si>
  <si>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</si>
  <si>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</si>
  <si>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</si>
  <si>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</si>
  <si>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</si>
  <si>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京都府南山城村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</si>
  <si>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</si>
  <si>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</si>
  <si>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</si>
  <si>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</si>
  <si>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</si>
  <si>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</si>
  <si>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</si>
  <si>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</si>
  <si>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</si>
  <si>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</si>
  <si>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</si>
  <si>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</si>
  <si>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</si>
  <si>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</si>
  <si>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</si>
  <si>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</si>
  <si>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</si>
  <si>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</si>
  <si>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</si>
  <si>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</si>
  <si>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</si>
  <si>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</si>
  <si>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</si>
  <si>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</si>
  <si>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</si>
  <si>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</si>
  <si>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</si>
  <si>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</si>
  <si>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</si>
  <si>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</si>
  <si>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</si>
  <si>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</si>
  <si>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</si>
  <si>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</si>
  <si>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</si>
  <si>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</si>
  <si>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</si>
  <si>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</si>
  <si>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</si>
  <si>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</si>
  <si>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</si>
  <si>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</si>
  <si>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</si>
  <si>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</si>
  <si>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</si>
  <si>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</si>
  <si>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</si>
  <si>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</si>
  <si>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</si>
  <si>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</si>
  <si>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</si>
  <si>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</si>
  <si>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</si>
  <si>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</si>
  <si>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</si>
  <si>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</si>
  <si>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</si>
  <si>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</si>
  <si>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</si>
  <si>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</si>
  <si>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</si>
  <si>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</si>
  <si>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</si>
  <si>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</si>
  <si>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</si>
  <si>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</si>
  <si>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</si>
  <si>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</si>
  <si>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</si>
  <si>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</si>
  <si>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</si>
  <si>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</si>
  <si>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</si>
  <si>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</si>
  <si>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</si>
  <si>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</si>
  <si>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</si>
  <si>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</si>
  <si>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</si>
  <si>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</si>
  <si>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</si>
  <si>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</si>
  <si>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</si>
  <si>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</si>
  <si>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</si>
  <si>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</si>
  <si>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</si>
  <si>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</si>
  <si>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</si>
  <si>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</si>
  <si>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</si>
  <si>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</si>
  <si>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</si>
  <si>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</si>
  <si>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</si>
  <si>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</si>
  <si>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</si>
  <si>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</si>
  <si>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</si>
  <si>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</si>
  <si>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</si>
  <si>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</si>
  <si>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</si>
  <si>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</si>
  <si>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</si>
  <si>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</si>
  <si>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</si>
  <si>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</si>
  <si>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</si>
  <si>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</si>
  <si>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</si>
  <si>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</si>
  <si>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</si>
  <si>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</si>
  <si>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</si>
  <si>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</si>
  <si>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</si>
  <si>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</si>
  <si>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</si>
  <si>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</si>
  <si>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</si>
  <si>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</si>
  <si>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</si>
  <si>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</si>
  <si>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</si>
  <si>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</si>
  <si>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</si>
  <si>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</si>
  <si>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</si>
  <si>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</si>
  <si>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</si>
  <si>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</si>
  <si>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</si>
  <si>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</si>
  <si>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</si>
  <si>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</si>
  <si>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</si>
  <si>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</si>
  <si>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</si>
  <si>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</si>
  <si>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</si>
  <si>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</si>
  <si>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</si>
  <si>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</si>
  <si>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</si>
  <si>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</si>
  <si>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</si>
  <si>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</si>
  <si>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</si>
  <si>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京都府南山城村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</si>
  <si>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</si>
  <si>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</si>
  <si>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</si>
  <si>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</si>
  <si>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</si>
  <si>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</si>
  <si>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</si>
  <si>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</si>
  <si>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</si>
  <si>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</si>
  <si>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</si>
  <si>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</si>
  <si>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</si>
  <si>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</si>
  <si>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</si>
  <si>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</si>
  <si>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</si>
  <si>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</si>
  <si>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</si>
  <si>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</si>
  <si>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高度情報ネットワーク特別会計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</si>
  <si>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</si>
  <si>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</si>
  <si>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</si>
  <si>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</si>
  <si>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</si>
  <si>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</si>
  <si>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</si>
  <si>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</si>
  <si>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</si>
  <si>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</si>
  <si>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</si>
  <si>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</si>
  <si>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</si>
  <si>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</si>
  <si>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</si>
  <si>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</si>
  <si>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</si>
  <si>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</si>
  <si>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</si>
  <si>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</si>
  <si>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</si>
  <si>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</si>
  <si>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</si>
  <si>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</si>
  <si>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</si>
  <si>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</si>
  <si>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</si>
  <si>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</si>
  <si>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</si>
  <si>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</si>
  <si>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</si>
  <si>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</si>
  <si>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</si>
  <si>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</si>
  <si>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</si>
  <si>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</si>
  <si>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</si>
  <si>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</si>
  <si>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</si>
  <si>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</si>
  <si>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</si>
  <si>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</si>
  <si>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</si>
  <si>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</si>
  <si>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</si>
  <si>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</si>
  <si>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</si>
  <si>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</si>
  <si>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</si>
  <si>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</si>
  <si>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</si>
  <si>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</si>
  <si>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</si>
  <si>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</si>
  <si>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</si>
  <si>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</si>
  <si>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</si>
  <si>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</si>
  <si>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</si>
  <si>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</si>
  <si>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</si>
  <si>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</si>
  <si>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</si>
  <si>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</si>
  <si>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</si>
  <si>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</si>
  <si>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</si>
  <si>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</si>
  <si>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</si>
  <si>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</si>
  <si>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</si>
  <si>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</si>
  <si>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</si>
  <si>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</si>
  <si>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</si>
  <si>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</si>
  <si>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</si>
  <si>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</si>
  <si>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</si>
  <si>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</si>
  <si>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</si>
  <si>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</si>
  <si>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</si>
  <si>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</si>
  <si>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</si>
  <si>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</si>
  <si>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</si>
  <si>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</si>
  <si>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</si>
  <si>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</si>
  <si>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</si>
  <si>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</si>
  <si>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</si>
  <si>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</si>
  <si>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</si>
  <si>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</si>
  <si>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</si>
  <si>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</si>
  <si>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</si>
  <si>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</si>
  <si>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</si>
  <si>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</si>
  <si>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</si>
  <si>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</si>
  <si>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</si>
  <si>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</si>
  <si>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</si>
  <si>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</si>
  <si>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</si>
  <si>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</si>
  <si>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</si>
  <si>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</si>
  <si>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</si>
  <si>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</si>
  <si>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</si>
  <si>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</si>
  <si>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</si>
  <si>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</si>
  <si>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</si>
  <si>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</si>
  <si>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</si>
  <si>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</si>
  <si>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</si>
  <si>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</si>
  <si>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</si>
  <si>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</si>
  <si>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</si>
  <si>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</si>
  <si>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</si>
  <si>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</si>
  <si>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</si>
  <si>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</si>
  <si>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</si>
  <si>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</si>
  <si>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</si>
  <si>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</si>
  <si>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</si>
  <si>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</si>
  <si>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</si>
  <si>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</si>
  <si>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</si>
  <si>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</si>
  <si>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</si>
  <si>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</si>
  <si>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</si>
  <si>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</si>
  <si>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</si>
  <si>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</si>
  <si>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</si>
  <si>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</si>
  <si>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</si>
  <si>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</si>
  <si>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</si>
  <si>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</si>
  <si>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</si>
  <si>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</si>
  <si>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</si>
  <si>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</si>
  <si>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</si>
  <si>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</si>
  <si>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</si>
  <si>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</si>
  <si>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</si>
  <si>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</si>
  <si>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</si>
  <si>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</si>
  <si>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1.86</t>
  </si>
  <si>
    <t>▲ 0.28</t>
  </si>
  <si>
    <t>▲ 7.68</t>
  </si>
  <si>
    <t>国民健康保険特別会計</t>
  </si>
  <si>
    <t>介護保険特別会計（保険事業勘定）</t>
  </si>
  <si>
    <t>一般会計</t>
  </si>
  <si>
    <t>簡易水道特別会計</t>
  </si>
  <si>
    <t>高度情報ネットワーク特別会計</t>
  </si>
  <si>
    <t>後期高齢者医療特別会計</t>
  </si>
  <si>
    <t>介護保険特別会計（サービス事業勘定）</t>
  </si>
  <si>
    <t>その他会計（赤字）</t>
  </si>
  <si>
    <t>その他会計（黒字）</t>
  </si>
  <si>
    <t>ふるさとづくり基金</t>
    <rPh sb="7" eb="9">
      <t>キキン</t>
    </rPh>
    <phoneticPr fontId="11"/>
  </si>
  <si>
    <t>電源立地地域対策交付金基金</t>
    <rPh sb="0" eb="2">
      <t>デンゲン</t>
    </rPh>
    <rPh sb="2" eb="4">
      <t>リッチ</t>
    </rPh>
    <rPh sb="4" eb="6">
      <t>チイキ</t>
    </rPh>
    <rPh sb="6" eb="8">
      <t>タイサク</t>
    </rPh>
    <rPh sb="8" eb="11">
      <t>コウフキン</t>
    </rPh>
    <rPh sb="11" eb="13">
      <t>キキン</t>
    </rPh>
    <phoneticPr fontId="11"/>
  </si>
  <si>
    <t>文化振興基金</t>
    <rPh sb="0" eb="2">
      <t>ブンカ</t>
    </rPh>
    <rPh sb="2" eb="4">
      <t>シンコウ</t>
    </rPh>
    <rPh sb="4" eb="6">
      <t>キキン</t>
    </rPh>
    <phoneticPr fontId="11"/>
  </si>
  <si>
    <t>中山間ふるさと・水と土保全基金</t>
    <rPh sb="0" eb="3">
      <t>チュウサンカン</t>
    </rPh>
    <rPh sb="8" eb="9">
      <t>ミズ</t>
    </rPh>
    <rPh sb="10" eb="15">
      <t>ツチホゼンキキン</t>
    </rPh>
    <phoneticPr fontId="11"/>
  </si>
  <si>
    <t>奥山地域農業用水施設基金</t>
    <rPh sb="0" eb="1">
      <t>オク</t>
    </rPh>
    <rPh sb="1" eb="3">
      <t>サンチ</t>
    </rPh>
    <rPh sb="3" eb="4">
      <t>イキ</t>
    </rPh>
    <rPh sb="4" eb="6">
      <t>ノウギョウ</t>
    </rPh>
    <rPh sb="6" eb="8">
      <t>ヨウスイ</t>
    </rPh>
    <rPh sb="8" eb="10">
      <t>シセツ</t>
    </rPh>
    <rPh sb="10" eb="12">
      <t>キキン</t>
    </rPh>
    <phoneticPr fontId="11"/>
  </si>
  <si>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</si>
  <si>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</si>
  <si>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</si>
  <si>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</si>
  <si>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</si>
  <si>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</si>
  <si>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</si>
  <si>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
（相楽地区ふるさと市町村圏振興事業特別会計）</t>
  </si>
  <si>
    <t>京都府自治会館管理組合</t>
  </si>
  <si>
    <t>京都府後期高齢者医療広域連合
（一般会計）</t>
  </si>
  <si>
    <t>京都府後期高齢者医療広域連合
（後期高齢者医療特別会計）</t>
  </si>
  <si>
    <t>相楽東部広域連合</t>
  </si>
  <si>
    <t>京都地方税機構</t>
  </si>
  <si>
    <t>南山城</t>
    <rPh sb="0" eb="1">
      <t>ミナミ</t>
    </rPh>
    <rPh sb="1" eb="3">
      <t>ヤマシロ</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</si>
  <si>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</si>
  <si>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</si>
  <si>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</si>
  <si>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</si>
  <si>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</si>
  <si>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</si>
  <si>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</si>
  <si>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近年、将来負担比率及び実質公債費比率ともに減少傾向にあったが、平成29年度は若干増加している。これは、将来負担比率については、平成29年度において土地開発公社に対する債務負担行為に基づく支出予定額が計上されたことが大きいと考えられ、実質公債費比率については、元利償還金等は減少しているものの、標準税収入額等や地方交付税額等の収入の部分での落ち込みが大きかったものと思われる。
今後は道の駅の起債償還が増える見込みのため、これまで以上に公債費の適正化に取り組んでいく必要がある。</t>
    <rPh sb="0" eb="2">
      <t>キンネン</t>
    </rPh>
    <rPh sb="3" eb="5">
      <t>ショウライ</t>
    </rPh>
    <rPh sb="5" eb="7">
      <t>フタン</t>
    </rPh>
    <rPh sb="7" eb="9">
      <t>ヒリツ</t>
    </rPh>
    <rPh sb="9" eb="10">
      <t>オヨ</t>
    </rPh>
    <rPh sb="11" eb="13">
      <t>ジッシツ</t>
    </rPh>
    <rPh sb="13" eb="16">
      <t>コウサイヒ</t>
    </rPh>
    <rPh sb="16" eb="18">
      <t>ヒリツ</t>
    </rPh>
    <rPh sb="21" eb="23">
      <t>ゲンショウ</t>
    </rPh>
    <rPh sb="23" eb="25">
      <t>ケイコウ</t>
    </rPh>
    <rPh sb="31" eb="33">
      <t>ヘイセイ</t>
    </rPh>
    <rPh sb="35" eb="37">
      <t>ネンド</t>
    </rPh>
    <rPh sb="38" eb="40">
      <t>ジャッカン</t>
    </rPh>
    <rPh sb="40" eb="42">
      <t>ゾウカ</t>
    </rPh>
    <rPh sb="51" eb="53">
      <t>ショウライ</t>
    </rPh>
    <rPh sb="53" eb="55">
      <t>フタン</t>
    </rPh>
    <rPh sb="55" eb="57">
      <t>ヒリツ</t>
    </rPh>
    <rPh sb="63" eb="65">
      <t>ヘイセイ</t>
    </rPh>
    <rPh sb="67" eb="69">
      <t>ネンド</t>
    </rPh>
    <rPh sb="73" eb="75">
      <t>トチ</t>
    </rPh>
    <rPh sb="75" eb="77">
      <t>カイハツ</t>
    </rPh>
    <rPh sb="77" eb="79">
      <t>コウシャ</t>
    </rPh>
    <rPh sb="80" eb="81">
      <t>タイ</t>
    </rPh>
    <rPh sb="83" eb="85">
      <t>サイム</t>
    </rPh>
    <rPh sb="85" eb="87">
      <t>フタン</t>
    </rPh>
    <rPh sb="87" eb="89">
      <t>コウイ</t>
    </rPh>
    <rPh sb="90" eb="91">
      <t>モト</t>
    </rPh>
    <rPh sb="93" eb="95">
      <t>シシュツ</t>
    </rPh>
    <rPh sb="95" eb="97">
      <t>ヨテイ</t>
    </rPh>
    <rPh sb="97" eb="98">
      <t>ガク</t>
    </rPh>
    <rPh sb="99" eb="101">
      <t>ケイジョウ</t>
    </rPh>
    <rPh sb="107" eb="108">
      <t>オオ</t>
    </rPh>
    <rPh sb="111" eb="112">
      <t>カンガ</t>
    </rPh>
    <rPh sb="116" eb="118">
      <t>ジッシツ</t>
    </rPh>
    <rPh sb="118" eb="121">
      <t>コウサイヒ</t>
    </rPh>
    <rPh sb="121" eb="123">
      <t>ヒリツ</t>
    </rPh>
    <rPh sb="129" eb="131">
      <t>ガンリ</t>
    </rPh>
    <rPh sb="131" eb="134">
      <t>ショウカンキン</t>
    </rPh>
    <rPh sb="134" eb="135">
      <t>ナド</t>
    </rPh>
    <rPh sb="136" eb="138">
      <t>ゲンショウ</t>
    </rPh>
    <rPh sb="146" eb="148">
      <t>ヒョウジュン</t>
    </rPh>
    <rPh sb="148" eb="149">
      <t>ゼイ</t>
    </rPh>
    <rPh sb="149" eb="151">
      <t>シュウニュウ</t>
    </rPh>
    <rPh sb="151" eb="152">
      <t>ガク</t>
    </rPh>
    <rPh sb="152" eb="153">
      <t>ナド</t>
    </rPh>
    <rPh sb="154" eb="156">
      <t>チホウ</t>
    </rPh>
    <rPh sb="156" eb="159">
      <t>コウフゼイ</t>
    </rPh>
    <rPh sb="159" eb="160">
      <t>ガク</t>
    </rPh>
    <rPh sb="160" eb="161">
      <t>ナド</t>
    </rPh>
    <rPh sb="162" eb="164">
      <t>シュウニュウ</t>
    </rPh>
    <rPh sb="165" eb="167">
      <t>ブブン</t>
    </rPh>
    <rPh sb="169" eb="170">
      <t>オ</t>
    </rPh>
    <rPh sb="171" eb="172">
      <t>コ</t>
    </rPh>
    <rPh sb="174" eb="175">
      <t>オオ</t>
    </rPh>
    <rPh sb="182" eb="183">
      <t>オモ</t>
    </rPh>
    <rPh sb="188" eb="190">
      <t>コンゴ</t>
    </rPh>
    <rPh sb="191" eb="192">
      <t>ミチ</t>
    </rPh>
    <rPh sb="193" eb="194">
      <t>エキ</t>
    </rPh>
    <rPh sb="195" eb="197">
      <t>キサイ</t>
    </rPh>
    <rPh sb="197" eb="199">
      <t>ショウカン</t>
    </rPh>
    <rPh sb="200" eb="201">
      <t>フ</t>
    </rPh>
    <rPh sb="203" eb="205">
      <t>ミコ</t>
    </rPh>
    <rPh sb="214" eb="216">
      <t>イジョウ</t>
    </rPh>
    <rPh sb="217" eb="220">
      <t>コウサイヒ</t>
    </rPh>
    <rPh sb="221" eb="224">
      <t>テキセイカ</t>
    </rPh>
    <rPh sb="225" eb="226">
      <t>ト</t>
    </rPh>
    <rPh sb="227" eb="228">
      <t>ク</t>
    </rPh>
    <rPh sb="232" eb="23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</si>
  <si>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</si>
  <si>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</si>
  <si>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</si>
  <si>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ともに類似団体に比べて高い数値となっている。将来負担比率については、統廃合が可能な施設については既に事業を実施（保育所及び小学校については平成14年度から平成18年度にかけて４⇒１にそれぞれ統合）したことによる多額の起債の発行等が原因の一つと考えられる。ただ、統廃合した施設についても引き続き生涯学習センター等で利用しているため、有形固定資産減価償却率が高止まりしているものの、起債の繰上償還等を実施することで前年度より将来負担比率を低下させることが出来ており、今後も可能な限り償還を進める。</t>
    <rPh sb="0" eb="2">
      <t>ショウライ</t>
    </rPh>
    <rPh sb="2" eb="4">
      <t>フタン</t>
    </rPh>
    <rPh sb="4" eb="6">
      <t>ヒリツ</t>
    </rPh>
    <rPh sb="6" eb="7">
      <t>オヨ</t>
    </rPh>
    <rPh sb="8" eb="10">
      <t>ユウケイ</t>
    </rPh>
    <rPh sb="10" eb="12">
      <t>コテイ</t>
    </rPh>
    <rPh sb="12" eb="14">
      <t>シサン</t>
    </rPh>
    <rPh sb="14" eb="16">
      <t>ゲンカ</t>
    </rPh>
    <rPh sb="16" eb="18">
      <t>ショウキャク</t>
    </rPh>
    <rPh sb="18" eb="19">
      <t>リツ</t>
    </rPh>
    <rPh sb="22" eb="24">
      <t>ルイジ</t>
    </rPh>
    <rPh sb="24" eb="26">
      <t>ダンタイ</t>
    </rPh>
    <rPh sb="27" eb="28">
      <t>クラ</t>
    </rPh>
    <rPh sb="30" eb="31">
      <t>タカ</t>
    </rPh>
    <rPh sb="32" eb="34">
      <t>スウチ</t>
    </rPh>
    <rPh sb="41" eb="43">
      <t>ショウライ</t>
    </rPh>
    <rPh sb="43" eb="45">
      <t>フタン</t>
    </rPh>
    <rPh sb="45" eb="47">
      <t>ヒリツ</t>
    </rPh>
    <rPh sb="53" eb="56">
      <t>トウハイゴウ</t>
    </rPh>
    <rPh sb="57" eb="59">
      <t>カノウ</t>
    </rPh>
    <rPh sb="60" eb="62">
      <t>シセツ</t>
    </rPh>
    <rPh sb="67" eb="68">
      <t>スデ</t>
    </rPh>
    <rPh sb="69" eb="71">
      <t>ジギョウ</t>
    </rPh>
    <rPh sb="72" eb="74">
      <t>ジッシ</t>
    </rPh>
    <rPh sb="75" eb="77">
      <t>ホイク</t>
    </rPh>
    <rPh sb="77" eb="78">
      <t>ショ</t>
    </rPh>
    <rPh sb="78" eb="79">
      <t>オヨ</t>
    </rPh>
    <rPh sb="80" eb="83">
      <t>ショウガッコウ</t>
    </rPh>
    <rPh sb="88" eb="90">
      <t>ヘイセイ</t>
    </rPh>
    <rPh sb="92" eb="94">
      <t>ネンド</t>
    </rPh>
    <rPh sb="96" eb="98">
      <t>ヘイセイ</t>
    </rPh>
    <rPh sb="100" eb="102">
      <t>ネンド</t>
    </rPh>
    <rPh sb="114" eb="116">
      <t>トウゴウ</t>
    </rPh>
    <rPh sb="124" eb="126">
      <t>タガク</t>
    </rPh>
    <rPh sb="127" eb="129">
      <t>キサイ</t>
    </rPh>
    <rPh sb="130" eb="132">
      <t>ハッコウ</t>
    </rPh>
    <rPh sb="132" eb="133">
      <t>ナド</t>
    </rPh>
    <rPh sb="134" eb="136">
      <t>ゲンイン</t>
    </rPh>
    <rPh sb="137" eb="138">
      <t>ヒト</t>
    </rPh>
    <rPh sb="140" eb="141">
      <t>カンガ</t>
    </rPh>
    <rPh sb="149" eb="152">
      <t>トウハイゴウ</t>
    </rPh>
    <rPh sb="154" eb="156">
      <t>シセツ</t>
    </rPh>
    <rPh sb="161" eb="162">
      <t>ヒ</t>
    </rPh>
    <rPh sb="163" eb="164">
      <t>ツヅ</t>
    </rPh>
    <rPh sb="165" eb="167">
      <t>ショウガイ</t>
    </rPh>
    <rPh sb="167" eb="169">
      <t>ガクシュウ</t>
    </rPh>
    <rPh sb="173" eb="174">
      <t>ナド</t>
    </rPh>
    <rPh sb="175" eb="177">
      <t>リヨウ</t>
    </rPh>
    <rPh sb="184" eb="186">
      <t>ユウケイ</t>
    </rPh>
    <rPh sb="186" eb="188">
      <t>コテイ</t>
    </rPh>
    <rPh sb="188" eb="190">
      <t>シサン</t>
    </rPh>
    <rPh sb="190" eb="192">
      <t>ゲンカ</t>
    </rPh>
    <rPh sb="192" eb="194">
      <t>ショウキャク</t>
    </rPh>
    <rPh sb="194" eb="195">
      <t>リツ</t>
    </rPh>
    <rPh sb="196" eb="198">
      <t>タカド</t>
    </rPh>
    <rPh sb="208" eb="210">
      <t>キサイ</t>
    </rPh>
    <rPh sb="211" eb="213">
      <t>クリアゲ</t>
    </rPh>
    <rPh sb="213" eb="215">
      <t>ショウカン</t>
    </rPh>
    <rPh sb="215" eb="216">
      <t>ナド</t>
    </rPh>
    <rPh sb="217" eb="219">
      <t>ジッシ</t>
    </rPh>
    <rPh sb="224" eb="227">
      <t>ゼンネンド</t>
    </rPh>
    <rPh sb="229" eb="231">
      <t>ショウライ</t>
    </rPh>
    <rPh sb="231" eb="233">
      <t>フタン</t>
    </rPh>
    <rPh sb="233" eb="235">
      <t>ヒリツ</t>
    </rPh>
    <rPh sb="236" eb="238">
      <t>テイカ</t>
    </rPh>
    <rPh sb="244" eb="246">
      <t>デキ</t>
    </rPh>
    <rPh sb="250" eb="252">
      <t>コンゴ</t>
    </rPh>
    <rPh sb="253" eb="255">
      <t>カノウ</t>
    </rPh>
    <rPh sb="256" eb="257">
      <t>カギ</t>
    </rPh>
    <rPh sb="258" eb="260">
      <t>ショウカン</t>
    </rPh>
    <rPh sb="261" eb="262">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</si>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</sst>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291945</c:v>
                </c:pt>
                <c:pt idx="4">
                  <c:v>291173</c:v>
                </c:pt>
              </c:numCache>
            </c:numRef>
          </c:val>
          <c:smooth val="0"/>
          <c:extLst xmlns:c16r2="http://schemas.microsoft.com/office/drawing/2015/06/chart">
            <c:ext xmlns:c16="http://schemas.microsoft.com/office/drawing/2014/chart" uri="{C3380CC4-5D6E-409C-BE32-E72D297353CC}">
              <c16:uniqueId val="{00000000-199A-4281-847F-1420EDC71B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198317</c:v>
                </c:pt>
                <c:pt idx="1">
                  <c:v>91093</c:v>
                </c:pt>
                <c:pt idx="2">
                  <c:v>129295</c:v>
                </c:pt>
                <c:pt idx="3">
                  <c:v>413082</c:v>
                </c:pt>
                <c:pt idx="4">
                  <c:v>115846</c:v>
                </c:pt>
              </c:numCache>
            </c:numRef>
          </c:val>
          <c:smooth val="0"/>
          <c:extLst xmlns:c16r2="http://schemas.microsoft.com/office/drawing/2015/06/chart">
            <c:ext xmlns:c16="http://schemas.microsoft.com/office/drawing/2014/chart" uri="{C3380CC4-5D6E-409C-BE32-E72D297353CC}">
              <c16:uniqueId val="{00000001-199A-4281-847F-1420EDC71BBC}"/>
            </c:ext>
          </c:extLst>
        </c:ser>
        <c:dLbls>
          <c:showLegendKey val="0"/>
          <c:showVal val="0"/>
          <c:showCatName val="0"/>
          <c:showSerName val="0"/>
          <c:showPercent val="0"/>
          <c:showBubbleSize val="0"/>
        </c:dLbls>
        <c:marker val="1"/>
        <c:smooth val="0"/>
        <c:axId val="234244736"/>
        <c:axId val="234255104"/>
      </c:lineChart>
      <c:catAx>
        <c:axId val="234244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55104"/>
        <c:crosses val="autoZero"/>
        <c:auto val="1"/>
        <c:lblAlgn val="ctr"/>
        <c:lblOffset val="100"/>
        <c:tickLblSkip val="1"/>
        <c:tickMarkSkip val="1"/>
        <c:noMultiLvlLbl val="0"/>
      </c:catAx>
      <c:valAx>
        <c:axId val="23425510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244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3.13</c:v>
                </c:pt>
                <c:pt idx="1">
                  <c:v>3.07</c:v>
                </c:pt>
                <c:pt idx="2">
                  <c:v>4.04</c:v>
                </c:pt>
                <c:pt idx="3">
                  <c:v>6.09</c:v>
                </c:pt>
                <c:pt idx="4">
                  <c:v>1.31</c:v>
                </c:pt>
              </c:numCache>
            </c:numRef>
          </c:val>
          <c:extLst xmlns:c16r2="http://schemas.microsoft.com/office/drawing/2015/06/chart">
            <c:ext xmlns:c16="http://schemas.microsoft.com/office/drawing/2014/chart" uri="{C3380CC4-5D6E-409C-BE32-E72D297353CC}">
              <c16:uniqueId val="{00000000-0392-4C7D-96BD-CBA99B1FED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33.049999999999997</c:v>
                </c:pt>
                <c:pt idx="1">
                  <c:v>31.55</c:v>
                </c:pt>
                <c:pt idx="2">
                  <c:v>27.84</c:v>
                </c:pt>
                <c:pt idx="3">
                  <c:v>31.18</c:v>
                </c:pt>
                <c:pt idx="4">
                  <c:v>31.8</c:v>
                </c:pt>
              </c:numCache>
            </c:numRef>
          </c:val>
          <c:extLst xmlns:c16r2="http://schemas.microsoft.com/office/drawing/2015/06/chart">
            <c:ext xmlns:c16="http://schemas.microsoft.com/office/drawing/2014/chart" uri="{C3380CC4-5D6E-409C-BE32-E72D297353CC}">
              <c16:uniqueId val="{00000001-0392-4C7D-96BD-CBA99B1FEDB4}"/>
            </c:ext>
          </c:extLst>
        </c:ser>
        <c:dLbls>
          <c:showLegendKey val="0"/>
          <c:showVal val="0"/>
          <c:showCatName val="0"/>
          <c:showSerName val="0"/>
          <c:showPercent val="0"/>
          <c:showBubbleSize val="0"/>
        </c:dLbls>
        <c:gapWidth val="250"/>
        <c:overlap val="100"/>
        <c:axId val="189736832"/>
        <c:axId val="18974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-1.86</c:v>
                </c:pt>
                <c:pt idx="2">
                  <c:v>-0.28000000000000003</c:v>
                </c:pt>
                <c:pt idx="3">
                  <c:v>4.3499999999999996</c:v>
                </c:pt>
                <c:pt idx="4">
                  <c:v>-7.68</c:v>
                </c:pt>
              </c:numCache>
            </c:numRef>
          </c:val>
          <c:smooth val="0"/>
          <c:extLst xmlns:c16r2="http://schemas.microsoft.com/office/drawing/2015/06/chart">
            <c:ext xmlns:c16="http://schemas.microsoft.com/office/drawing/2014/chart" uri="{C3380CC4-5D6E-409C-BE32-E72D297353CC}">
              <c16:uniqueId val="{00000002-0392-4C7D-96BD-CBA99B1FEDB4}"/>
            </c:ext>
          </c:extLst>
        </c:ser>
        <c:dLbls>
          <c:showLegendKey val="0"/>
          <c:showVal val="0"/>
          <c:showCatName val="0"/>
          <c:showSerName val="0"/>
          <c:showPercent val="0"/>
          <c:showBubbleSize val="0"/>
        </c:dLbls>
        <c:marker val="1"/>
        <c:smooth val="0"/>
        <c:axId val="189736832"/>
        <c:axId val="189743104"/>
      </c:lineChart>
      <c:catAx>
        <c:axId val="1897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743104"/>
        <c:crosses val="autoZero"/>
        <c:auto val="1"/>
        <c:lblAlgn val="ctr"/>
        <c:lblOffset val="100"/>
        <c:tickLblSkip val="1"/>
        <c:tickMarkSkip val="1"/>
        <c:noMultiLvlLbl val="0"/>
      </c:catAx>
      <c:valAx>
        <c:axId val="18974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3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8CC-4E0F-8615-DBBB54893A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CC-4E0F-8615-DBBB54893A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8CC-4E0F-8615-DBBB54893ABF}"/>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D8CC-4E0F-8615-DBBB54893A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7.0000000000000007E-2</c:v>
                </c:pt>
                <c:pt idx="4">
                  <c:v>#N/A</c:v>
                </c:pt>
                <c:pt idx="5">
                  <c:v>0.05</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4-D8CC-4E0F-8615-DBBB54893ABF}"/>
            </c:ext>
          </c:extLst>
        </c:ser>
        <c:ser>
          <c:idx val="5"/>
          <c:order val="5"/>
          <c:tx>
            <c:strRef>
              <c:f>データシート!$A$32</c:f>
              <c:strCache>
                <c:ptCount val="1"/>
                <c:pt idx="0">
                  <c:v>高度情報ネットワーク特別会計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0.19</c:v>
                </c:pt>
                <c:pt idx="4">
                  <c:v>#N/A</c:v>
                </c:pt>
                <c:pt idx="5">
                  <c:v>0.11</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5-D8CC-4E0F-8615-DBBB54893AB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0.04</c:v>
                </c:pt>
                <c:pt idx="4">
                  <c:v>#N/A</c:v>
                </c:pt>
                <c:pt idx="5">
                  <c:v>0.16</c:v>
                </c:pt>
                <c:pt idx="6">
                  <c:v>#N/A</c:v>
                </c:pt>
                <c:pt idx="7">
                  <c:v>0.2</c:v>
                </c:pt>
                <c:pt idx="8">
                  <c:v>#N/A</c:v>
                </c:pt>
                <c:pt idx="9">
                  <c:v>0.61</c:v>
                </c:pt>
              </c:numCache>
            </c:numRef>
          </c:val>
          <c:extLst xmlns:c16r2="http://schemas.microsoft.com/office/drawing/2015/06/chart">
            <c:ext xmlns:c16="http://schemas.microsoft.com/office/drawing/2014/chart" uri="{C3380CC4-5D6E-409C-BE32-E72D297353CC}">
              <c16:uniqueId val="{00000006-D8CC-4E0F-8615-DBBB54893A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3.05</c:v>
                </c:pt>
                <c:pt idx="2">
                  <c:v>#N/A</c:v>
                </c:pt>
                <c:pt idx="3">
                  <c:v>2.88</c:v>
                </c:pt>
                <c:pt idx="4">
                  <c:v>#N/A</c:v>
                </c:pt>
                <c:pt idx="5">
                  <c:v>3.93</c:v>
                </c:pt>
                <c:pt idx="6">
                  <c:v>#N/A</c:v>
                </c:pt>
                <c:pt idx="7">
                  <c:v>5.97</c:v>
                </c:pt>
                <c:pt idx="8">
                  <c:v>#N/A</c:v>
                </c:pt>
                <c:pt idx="9">
                  <c:v>1.1499999999999999</c:v>
                </c:pt>
              </c:numCache>
            </c:numRef>
          </c:val>
          <c:extLst xmlns:c16r2="http://schemas.microsoft.com/office/drawing/2015/06/chart">
            <c:ext xmlns:c16="http://schemas.microsoft.com/office/drawing/2014/chart" uri="{C3380CC4-5D6E-409C-BE32-E72D297353CC}">
              <c16:uniqueId val="{00000007-D8CC-4E0F-8615-DBBB54893ABF}"/>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0.06</c:v>
                </c:pt>
                <c:pt idx="2">
                  <c:v>#N/A</c:v>
                </c:pt>
                <c:pt idx="3">
                  <c:v>0.12</c:v>
                </c:pt>
                <c:pt idx="4">
                  <c:v>#N/A</c:v>
                </c:pt>
                <c:pt idx="5">
                  <c:v>1.04</c:v>
                </c:pt>
                <c:pt idx="6">
                  <c:v>#N/A</c:v>
                </c:pt>
                <c:pt idx="7">
                  <c:v>0.98</c:v>
                </c:pt>
                <c:pt idx="8">
                  <c:v>#N/A</c:v>
                </c:pt>
                <c:pt idx="9">
                  <c:v>1.32</c:v>
                </c:pt>
              </c:numCache>
            </c:numRef>
          </c:val>
          <c:extLst xmlns:c16r2="http://schemas.microsoft.com/office/drawing/2015/06/chart">
            <c:ext xmlns:c16="http://schemas.microsoft.com/office/drawing/2014/chart" uri="{C3380CC4-5D6E-409C-BE32-E72D297353CC}">
              <c16:uniqueId val="{00000008-D8CC-4E0F-8615-DBBB54893AB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2.38</c:v>
                </c:pt>
                <c:pt idx="2">
                  <c:v>#N/A</c:v>
                </c:pt>
                <c:pt idx="3">
                  <c:v>3.35</c:v>
                </c:pt>
                <c:pt idx="4">
                  <c:v>#N/A</c:v>
                </c:pt>
                <c:pt idx="5">
                  <c:v>0.76</c:v>
                </c:pt>
                <c:pt idx="6">
                  <c:v>#N/A</c:v>
                </c:pt>
                <c:pt idx="7">
                  <c:v>0.99</c:v>
                </c:pt>
                <c:pt idx="8">
                  <c:v>#N/A</c:v>
                </c:pt>
                <c:pt idx="9">
                  <c:v>2.0699999999999998</c:v>
                </c:pt>
              </c:numCache>
            </c:numRef>
          </c:val>
          <c:extLst xmlns:c16r2="http://schemas.microsoft.com/office/drawing/2015/06/chart">
            <c:ext xmlns:c16="http://schemas.microsoft.com/office/drawing/2014/chart" uri="{C3380CC4-5D6E-409C-BE32-E72D297353CC}">
              <c16:uniqueId val="{00000009-D8CC-4E0F-8615-DBBB54893ABF}"/>
            </c:ext>
          </c:extLst>
        </c:ser>
        <c:dLbls>
          <c:showLegendKey val="0"/>
          <c:showVal val="0"/>
          <c:showCatName val="0"/>
          <c:showSerName val="0"/>
          <c:showPercent val="0"/>
          <c:showBubbleSize val="0"/>
        </c:dLbls>
        <c:gapWidth val="150"/>
        <c:overlap val="100"/>
        <c:axId val="190533632"/>
        <c:axId val="190535168"/>
      </c:barChart>
      <c:catAx>
        <c:axId val="19053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35168"/>
        <c:crosses val="autoZero"/>
        <c:auto val="1"/>
        <c:lblAlgn val="ctr"/>
        <c:lblOffset val="100"/>
        <c:tickLblSkip val="1"/>
        <c:tickMarkSkip val="1"/>
        <c:noMultiLvlLbl val="0"/>
      </c:catAx>
      <c:valAx>
        <c:axId val="19053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33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c:v>
                </c:pt>
                <c:pt idx="5">
                  <c:v>383</c:v>
                </c:pt>
                <c:pt idx="8">
                  <c:v>370</c:v>
                </c:pt>
                <c:pt idx="11">
                  <c:v>340</c:v>
                </c:pt>
                <c:pt idx="14">
                  <c:v>300</c:v>
                </c:pt>
              </c:numCache>
            </c:numRef>
          </c:val>
          <c:extLst xmlns:c16r2="http://schemas.microsoft.com/office/drawing/2015/06/chart">
            <c:ext xmlns:c16="http://schemas.microsoft.com/office/drawing/2014/chart" uri="{C3380CC4-5D6E-409C-BE32-E72D297353CC}">
              <c16:uniqueId val="{00000000-F27D-42AA-900B-629DAEDBCE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7D-42AA-900B-629DAEDBCE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27D-42AA-900B-629DAEDBCE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36</c:v>
                </c:pt>
                <c:pt idx="6">
                  <c:v>30</c:v>
                </c:pt>
                <c:pt idx="9">
                  <c:v>28</c:v>
                </c:pt>
                <c:pt idx="12">
                  <c:v>33</c:v>
                </c:pt>
              </c:numCache>
            </c:numRef>
          </c:val>
          <c:extLst xmlns:c16r2="http://schemas.microsoft.com/office/drawing/2015/06/chart">
            <c:ext xmlns:c16="http://schemas.microsoft.com/office/drawing/2014/chart" uri="{C3380CC4-5D6E-409C-BE32-E72D297353CC}">
              <c16:uniqueId val="{00000003-F27D-42AA-900B-629DAEDBCE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145</c:v>
                </c:pt>
                <c:pt idx="3">
                  <c:v>149</c:v>
                </c:pt>
                <c:pt idx="6">
                  <c:v>154</c:v>
                </c:pt>
                <c:pt idx="9">
                  <c:v>154</c:v>
                </c:pt>
                <c:pt idx="12">
                  <c:v>150</c:v>
                </c:pt>
              </c:numCache>
            </c:numRef>
          </c:val>
          <c:extLst xmlns:c16r2="http://schemas.microsoft.com/office/drawing/2015/06/chart">
            <c:ext xmlns:c16="http://schemas.microsoft.com/office/drawing/2014/chart" uri="{C3380CC4-5D6E-409C-BE32-E72D297353CC}">
              <c16:uniqueId val="{00000004-F27D-42AA-900B-629DAEDBCE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7D-42AA-900B-629DAEDBCE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7D-42AA-900B-629DAEDBCE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342</c:v>
                </c:pt>
                <c:pt idx="3">
                  <c:v>313</c:v>
                </c:pt>
                <c:pt idx="6">
                  <c:v>301</c:v>
                </c:pt>
                <c:pt idx="9">
                  <c:v>271</c:v>
                </c:pt>
                <c:pt idx="12">
                  <c:v>249</c:v>
                </c:pt>
              </c:numCache>
            </c:numRef>
          </c:val>
          <c:extLst xmlns:c16r2="http://schemas.microsoft.com/office/drawing/2015/06/chart">
            <c:ext xmlns:c16="http://schemas.microsoft.com/office/drawing/2014/chart" uri="{C3380CC4-5D6E-409C-BE32-E72D297353CC}">
              <c16:uniqueId val="{00000007-F27D-42AA-900B-629DAEDBCE97}"/>
            </c:ext>
          </c:extLst>
        </c:ser>
        <c:dLbls>
          <c:showLegendKey val="0"/>
          <c:showVal val="0"/>
          <c:showCatName val="0"/>
          <c:showSerName val="0"/>
          <c:showPercent val="0"/>
          <c:showBubbleSize val="0"/>
        </c:dLbls>
        <c:gapWidth val="100"/>
        <c:overlap val="100"/>
        <c:axId val="190794368"/>
        <c:axId val="19080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151</c:v>
                </c:pt>
                <c:pt idx="2">
                  <c:v>#N/A</c:v>
                </c:pt>
                <c:pt idx="3">
                  <c:v>#N/A</c:v>
                </c:pt>
                <c:pt idx="4">
                  <c:v>115</c:v>
                </c:pt>
                <c:pt idx="5">
                  <c:v>#N/A</c:v>
                </c:pt>
                <c:pt idx="6">
                  <c:v>#N/A</c:v>
                </c:pt>
                <c:pt idx="7">
                  <c:v>115</c:v>
                </c:pt>
                <c:pt idx="8">
                  <c:v>#N/A</c:v>
                </c:pt>
                <c:pt idx="9">
                  <c:v>#N/A</c:v>
                </c:pt>
                <c:pt idx="10">
                  <c:v>113</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F27D-42AA-900B-629DAEDBCE97}"/>
            </c:ext>
          </c:extLst>
        </c:ser>
        <c:dLbls>
          <c:showLegendKey val="0"/>
          <c:showVal val="0"/>
          <c:showCatName val="0"/>
          <c:showSerName val="0"/>
          <c:showPercent val="0"/>
          <c:showBubbleSize val="0"/>
        </c:dLbls>
        <c:marker val="1"/>
        <c:smooth val="0"/>
        <c:axId val="190794368"/>
        <c:axId val="190800640"/>
      </c:lineChart>
      <c:catAx>
        <c:axId val="1907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00640"/>
        <c:crosses val="autoZero"/>
        <c:auto val="1"/>
        <c:lblAlgn val="ctr"/>
        <c:lblOffset val="100"/>
        <c:tickLblSkip val="1"/>
        <c:tickMarkSkip val="1"/>
        <c:noMultiLvlLbl val="0"/>
      </c:catAx>
      <c:valAx>
        <c:axId val="19080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2894</c:v>
                </c:pt>
                <c:pt idx="5">
                  <c:v>2756</c:v>
                </c:pt>
                <c:pt idx="8">
                  <c:v>2694</c:v>
                </c:pt>
                <c:pt idx="11">
                  <c:v>2959</c:v>
                </c:pt>
                <c:pt idx="14">
                  <c:v>2917</c:v>
                </c:pt>
              </c:numCache>
            </c:numRef>
          </c:val>
          <c:extLst xmlns:c16r2="http://schemas.microsoft.com/office/drawing/2015/06/chart">
            <c:ext xmlns:c16="http://schemas.microsoft.com/office/drawing/2014/chart" uri="{C3380CC4-5D6E-409C-BE32-E72D297353CC}">
              <c16:uniqueId val="{00000000-2D5D-4E64-9C70-179A9A04E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D5D-4E64-9C70-179A9A04E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789</c:v>
                </c:pt>
                <c:pt idx="5">
                  <c:v>800</c:v>
                </c:pt>
                <c:pt idx="8">
                  <c:v>821</c:v>
                </c:pt>
                <c:pt idx="11">
                  <c:v>908</c:v>
                </c:pt>
                <c:pt idx="14">
                  <c:v>903</c:v>
                </c:pt>
              </c:numCache>
            </c:numRef>
          </c:val>
          <c:extLst xmlns:c16r2="http://schemas.microsoft.com/office/drawing/2015/06/chart">
            <c:ext xmlns:c16="http://schemas.microsoft.com/office/drawing/2014/chart" uri="{C3380CC4-5D6E-409C-BE32-E72D297353CC}">
              <c16:uniqueId val="{00000002-2D5D-4E64-9C70-179A9A04E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D5D-4E64-9C70-179A9A04E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D5D-4E64-9C70-179A9A04E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5D-4E64-9C70-179A9A04E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c:v>
                </c:pt>
                <c:pt idx="3">
                  <c:v>202</c:v>
                </c:pt>
                <c:pt idx="6">
                  <c:v>227</c:v>
                </c:pt>
                <c:pt idx="9">
                  <c:v>224</c:v>
                </c:pt>
                <c:pt idx="12">
                  <c:v>173</c:v>
                </c:pt>
              </c:numCache>
            </c:numRef>
          </c:val>
          <c:extLst xmlns:c16r2="http://schemas.microsoft.com/office/drawing/2015/06/chart">
            <c:ext xmlns:c16="http://schemas.microsoft.com/office/drawing/2014/chart" uri="{C3380CC4-5D6E-409C-BE32-E72D297353CC}">
              <c16:uniqueId val="{00000006-2D5D-4E64-9C70-179A9A04E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278</c:v>
                </c:pt>
                <c:pt idx="3">
                  <c:v>265</c:v>
                </c:pt>
                <c:pt idx="6">
                  <c:v>230</c:v>
                </c:pt>
                <c:pt idx="9">
                  <c:v>199</c:v>
                </c:pt>
                <c:pt idx="12">
                  <c:v>158</c:v>
                </c:pt>
              </c:numCache>
            </c:numRef>
          </c:val>
          <c:extLst xmlns:c16r2="http://schemas.microsoft.com/office/drawing/2015/06/chart">
            <c:ext xmlns:c16="http://schemas.microsoft.com/office/drawing/2014/chart" uri="{C3380CC4-5D6E-409C-BE32-E72D297353CC}">
              <c16:uniqueId val="{00000007-2D5D-4E64-9C70-179A9A04E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1419</c:v>
                </c:pt>
                <c:pt idx="3">
                  <c:v>1410</c:v>
                </c:pt>
                <c:pt idx="6">
                  <c:v>1333</c:v>
                </c:pt>
                <c:pt idx="9">
                  <c:v>1220</c:v>
                </c:pt>
                <c:pt idx="12">
                  <c:v>1135</c:v>
                </c:pt>
              </c:numCache>
            </c:numRef>
          </c:val>
          <c:extLst xmlns:c16r2="http://schemas.microsoft.com/office/drawing/2015/06/chart">
            <c:ext xmlns:c16="http://schemas.microsoft.com/office/drawing/2014/chart" uri="{C3380CC4-5D6E-409C-BE32-E72D297353CC}">
              <c16:uniqueId val="{00000008-2D5D-4E64-9C70-179A9A04E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120</c:v>
                </c:pt>
              </c:numCache>
            </c:numRef>
          </c:val>
          <c:extLst xmlns:c16r2="http://schemas.microsoft.com/office/drawing/2015/06/chart">
            <c:ext xmlns:c16="http://schemas.microsoft.com/office/drawing/2014/chart" uri="{C3380CC4-5D6E-409C-BE32-E72D297353CC}">
              <c16:uniqueId val="{00000009-2D5D-4E64-9C70-179A9A04E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2551</c:v>
                </c:pt>
                <c:pt idx="3">
                  <c:v>2338</c:v>
                </c:pt>
                <c:pt idx="6">
                  <c:v>2188</c:v>
                </c:pt>
                <c:pt idx="9">
                  <c:v>2542</c:v>
                </c:pt>
                <c:pt idx="12">
                  <c:v>2566</c:v>
                </c:pt>
              </c:numCache>
            </c:numRef>
          </c:val>
          <c:extLst xmlns:c16r2="http://schemas.microsoft.com/office/drawing/2015/06/chart">
            <c:ext xmlns:c16="http://schemas.microsoft.com/office/drawing/2014/chart" uri="{C3380CC4-5D6E-409C-BE32-E72D297353CC}">
              <c16:uniqueId val="{0000000A-2D5D-4E64-9C70-179A9A04E521}"/>
            </c:ext>
          </c:extLst>
        </c:ser>
        <c:dLbls>
          <c:showLegendKey val="0"/>
          <c:showVal val="0"/>
          <c:showCatName val="0"/>
          <c:showSerName val="0"/>
          <c:showPercent val="0"/>
          <c:showBubbleSize val="0"/>
        </c:dLbls>
        <c:gapWidth val="100"/>
        <c:overlap val="100"/>
        <c:axId val="234167680"/>
        <c:axId val="23416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811</c:v>
                </c:pt>
                <c:pt idx="2">
                  <c:v>#N/A</c:v>
                </c:pt>
                <c:pt idx="3">
                  <c:v>#N/A</c:v>
                </c:pt>
                <c:pt idx="4">
                  <c:v>660</c:v>
                </c:pt>
                <c:pt idx="5">
                  <c:v>#N/A</c:v>
                </c:pt>
                <c:pt idx="6">
                  <c:v>#N/A</c:v>
                </c:pt>
                <c:pt idx="7">
                  <c:v>463</c:v>
                </c:pt>
                <c:pt idx="8">
                  <c:v>#N/A</c:v>
                </c:pt>
                <c:pt idx="9">
                  <c:v>#N/A</c:v>
                </c:pt>
                <c:pt idx="10">
                  <c:v>318</c:v>
                </c:pt>
                <c:pt idx="11">
                  <c:v>#N/A</c:v>
                </c:pt>
                <c:pt idx="12">
                  <c:v>#N/A</c:v>
                </c:pt>
                <c:pt idx="13">
                  <c:v>331</c:v>
                </c:pt>
                <c:pt idx="14">
                  <c:v>#N/A</c:v>
                </c:pt>
              </c:numCache>
            </c:numRef>
          </c:val>
          <c:smooth val="0"/>
          <c:extLst xmlns:c16r2="http://schemas.microsoft.com/office/drawing/2015/06/chart">
            <c:ext xmlns:c16="http://schemas.microsoft.com/office/drawing/2014/chart" uri="{C3380CC4-5D6E-409C-BE32-E72D297353CC}">
              <c16:uniqueId val="{0000000B-2D5D-4E64-9C70-179A9A04E521}"/>
            </c:ext>
          </c:extLst>
        </c:ser>
        <c:dLbls>
          <c:showLegendKey val="0"/>
          <c:showVal val="0"/>
          <c:showCatName val="0"/>
          <c:showSerName val="0"/>
          <c:showPercent val="0"/>
          <c:showBubbleSize val="0"/>
        </c:dLbls>
        <c:marker val="1"/>
        <c:smooth val="0"/>
        <c:axId val="234167680"/>
        <c:axId val="234169856"/>
      </c:lineChart>
      <c:catAx>
        <c:axId val="2341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169856"/>
        <c:crosses val="autoZero"/>
        <c:auto val="1"/>
        <c:lblAlgn val="ctr"/>
        <c:lblOffset val="100"/>
        <c:tickLblSkip val="1"/>
        <c:tickMarkSkip val="1"/>
        <c:noMultiLvlLbl val="0"/>
      </c:catAx>
      <c:valAx>
        <c:axId val="23416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1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484</c:v>
                </c:pt>
                <c:pt idx="1">
                  <c:v>525</c:v>
                </c:pt>
                <c:pt idx="2">
                  <c:v>510</c:v>
                </c:pt>
              </c:numCache>
            </c:numRef>
          </c:val>
          <c:extLst xmlns:c16r2="http://schemas.microsoft.com/office/drawing/2015/06/chart">
            <c:ext xmlns:c16="http://schemas.microsoft.com/office/drawing/2014/chart" uri="{C3380CC4-5D6E-409C-BE32-E72D297353CC}">
              <c16:uniqueId val="{00000000-3DBD-4F5F-957A-57C08BC45D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224</c:v>
                </c:pt>
                <c:pt idx="1">
                  <c:v>272</c:v>
                </c:pt>
                <c:pt idx="2">
                  <c:v>272</c:v>
                </c:pt>
              </c:numCache>
            </c:numRef>
          </c:val>
          <c:extLst xmlns:c16r2="http://schemas.microsoft.com/office/drawing/2015/06/chart">
            <c:ext xmlns:c16="http://schemas.microsoft.com/office/drawing/2014/chart" uri="{C3380CC4-5D6E-409C-BE32-E72D297353CC}">
              <c16:uniqueId val="{00000001-3DBD-4F5F-957A-57C08BC45D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c:v>
                </c:pt>
                <c:pt idx="1">
                  <c:v>93</c:v>
                </c:pt>
                <c:pt idx="2">
                  <c:v>103</c:v>
                </c:pt>
              </c:numCache>
            </c:numRef>
          </c:val>
          <c:extLst xmlns:c16r2="http://schemas.microsoft.com/office/drawing/2015/06/chart">
            <c:ext xmlns:c16="http://schemas.microsoft.com/office/drawing/2014/chart" uri="{C3380CC4-5D6E-409C-BE32-E72D297353CC}">
              <c16:uniqueId val="{00000002-3DBD-4F5F-957A-57C08BC45D66}"/>
            </c:ext>
          </c:extLst>
        </c:ser>
        <c:dLbls>
          <c:showLegendKey val="0"/>
          <c:showVal val="0"/>
          <c:showCatName val="0"/>
          <c:showSerName val="0"/>
          <c:showPercent val="0"/>
          <c:showBubbleSize val="0"/>
        </c:dLbls>
        <c:gapWidth val="120"/>
        <c:overlap val="100"/>
        <c:axId val="190587648"/>
        <c:axId val="190589184"/>
      </c:barChart>
      <c:catAx>
        <c:axId val="1905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589184"/>
        <c:crosses val="autoZero"/>
        <c:auto val="1"/>
        <c:lblAlgn val="ctr"/>
        <c:lblOffset val="100"/>
        <c:tickLblSkip val="1"/>
        <c:tickMarkSkip val="1"/>
        <c:noMultiLvlLbl val="0"/>
      </c:catAx>
      <c:valAx>
        <c:axId val="190589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5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79D-4B34-9FBE-6DEFAEAEB6D0}"/>
                </c:ext>
                <c:ext xmlns:c15="http://schemas.microsoft.com/office/drawing/2012/chart" uri="{CE6537A1-D6FC-4f65-9D91-7224C49458BB}">
                  <c15:dlblFieldTable>
                    <c15:dlblFTEntry>
                      <c15:txfldGUID>{2DEAB208-D98F-49E8-97D3-4ABA700D273E}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9D-4B34-9FBE-6DEFAEAEB6D0}"/>
                </c:ext>
                <c:ext xmlns:c15="http://schemas.microsoft.com/office/drawing/2012/chart" uri="{CE6537A1-D6FC-4f65-9D91-7224C49458BB}">
                  <c15:dlblFieldTable>
                    <c15:dlblFTEntry>
                      <c15:txfldGUID>{F011C1D0-D1CD-4A6E-8D5D-3C3A8C5A4EB1}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9D-4B34-9FBE-6DEFAEAEB6D0}"/>
                </c:ext>
                <c:ext xmlns:c15="http://schemas.microsoft.com/office/drawing/2012/chart" uri="{CE6537A1-D6FC-4f65-9D91-7224C49458BB}">
                  <c15:dlblFieldTable>
                    <c15:dlblFTEntry>
                      <c15:txfldGUID>{C2B66032-8A3B-4E8F-9760-2A712815C18F}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9D-4B34-9FBE-6DEFAEAEB6D0}"/>
                </c:ext>
                <c:ext xmlns:c15="http://schemas.microsoft.com/office/drawing/2012/chart" uri="{CE6537A1-D6FC-4f65-9D91-7224C49458BB}">
                  <c15:dlblFieldTable>
                    <c15:dlblFTEntry>
                      <c15:txfldGUID>{6429F117-82DA-46D3-B89B-430D188AB6EC}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79D-4B34-9FBE-6DEFAEAEB6D0}"/>
                </c:ext>
                <c:ext xmlns:c15="http://schemas.microsoft.com/office/drawing/2012/chart" uri="{CE6537A1-D6FC-4f65-9D91-7224C49458BB}">
                  <c15:dlblFieldTable>
                    <c15:dlblFTEntry>
                      <c15:txfldGUID>{0FAE6C0C-0263-4056-90E3-EB80B8424165}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79D-4B34-9FBE-6DEFAEAEB6D0}"/>
                </c:ext>
                <c:ext xmlns:c15="http://schemas.microsoft.com/office/drawing/2012/chart" uri="{CE6537A1-D6FC-4f65-9D91-7224C49458BB}">
                  <c15:dlblFieldTable>
                    <c15:dlblFTEntry>
                      <c15:txfldGUID>{881E8521-3502-4299-8786-2C3F886DF668}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79D-4B34-9FBE-6DEFAEAEB6D0}"/>
                </c:ext>
                <c:ext xmlns:c15="http://schemas.microsoft.com/office/drawing/2012/chart" uri="{CE6537A1-D6FC-4f65-9D91-7224C49458BB}">
                  <c15:dlblFieldTable>
                    <c15:dlblFTEntry>
                      <c15:txfldGUID>{74666A4F-8721-4F6C-9984-93275966D992}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79D-4B34-9FBE-6DEFAEAEB6D0}"/>
                </c:ext>
                <c:ext xmlns:c15="http://schemas.microsoft.com/office/drawing/2012/chart" uri="{CE6537A1-D6FC-4f65-9D91-7224C49458BB}">
                  <c15:dlblFieldTable>
                    <c15:dlblFTEntry>
                      <c15:txfldGUID>{3D7D7E61-3935-4A8E-A066-6809479C9CC7}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79D-4B34-9FBE-6DEFAEAEB6D0}"/>
                </c:ext>
                <c:ext xmlns:c15="http://schemas.microsoft.com/office/drawing/2012/chart" uri="{CE6537A1-D6FC-4f65-9D91-7224C49458BB}">
                  <c15:dlblFieldTable>
                    <c15:dlblFTEntry>
                      <c15:txfldGUID>{EABDDEB9-A6D4-49BB-B615-3FAA2F8920B3}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68.8</c:v>
                </c:pt>
                <c:pt idx="24">
                  <c:v>67</c:v>
                </c:pt>
              </c:numCache>
            </c:numRef>
          </c:xVal>
          <c:yVal>
            <c:numRef>
              <c:f>公会計指標分析・財政指標組合せ分析表!$BP$51:$DC$51</c:f>
              <c:numCache>
                <c:formatCode>#,##0.0;"▲ "#,##0.0</c:formatCode>
                <c:ptCount val="40"/>
                <c:pt idx="16">
                  <c:v>33.799999999999997</c:v>
                </c:pt>
                <c:pt idx="24">
                  <c:v>23.6</c:v>
                </c:pt>
              </c:numCache>
            </c:numRef>
          </c:yVal>
          <c:smooth val="0"/>
          <c:extLst xmlns:c16r2="http://schemas.microsoft.com/office/drawing/2015/06/chart">
            <c:ext xmlns:c16="http://schemas.microsoft.com/office/drawing/2014/chart" uri="{C3380CC4-5D6E-409C-BE32-E72D297353CC}">
              <c16:uniqueId val="{00000009-979D-4B34-9FBE-6DEFAEAEB6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79D-4B34-9FBE-6DEFAEAEB6D0}"/>
                </c:ext>
                <c:ext xmlns:c15="http://schemas.microsoft.com/office/drawing/2012/chart" uri="{CE6537A1-D6FC-4f65-9D91-7224C49458BB}">
                  <c15:dlblFieldTable>
                    <c15:dlblFTEntry>
                      <c15:txfldGUID>{C6081EF3-B2CE-4363-A1AC-1778231568A0}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79D-4B34-9FBE-6DEFAEAEB6D0}"/>
                </c:ext>
                <c:ext xmlns:c15="http://schemas.microsoft.com/office/drawing/2012/chart" uri="{CE6537A1-D6FC-4f65-9D91-7224C49458BB}">
                  <c15:dlblFieldTable>
                    <c15:dlblFTEntry>
                      <c15:txfldGUID>{B8FA1388-CBD0-4F93-A64D-42D4B74F1646}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79D-4B34-9FBE-6DEFAEAEB6D0}"/>
                </c:ext>
                <c:ext xmlns:c15="http://schemas.microsoft.com/office/drawing/2012/chart" uri="{CE6537A1-D6FC-4f65-9D91-7224C49458BB}">
                  <c15:dlblFieldTable>
                    <c15:dlblFTEntry>
                      <c15:txfldGUID>{AFC904E0-9945-4C37-9EDC-AC95B6743625}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79D-4B34-9FBE-6DEFAEAEB6D0}"/>
                </c:ext>
                <c:ext xmlns:c15="http://schemas.microsoft.com/office/drawing/2012/chart" uri="{CE6537A1-D6FC-4f65-9D91-7224C49458BB}">
                  <c15:dlblFieldTable>
                    <c15:dlblFTEntry>
                      <c15:txfldGUID>{31E020F8-4EC6-40F9-9628-CA5139FAFE58}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79D-4B34-9FBE-6DEFAEAEB6D0}"/>
                </c:ext>
                <c:ext xmlns:c15="http://schemas.microsoft.com/office/drawing/2012/chart" uri="{CE6537A1-D6FC-4f65-9D91-7224C49458BB}">
                  <c15:dlblFieldTable>
                    <c15:dlblFTEntry>
                      <c15:txfldGUID>{25E378E6-3897-4672-8DAB-0142D047609B}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79D-4B34-9FBE-6DEFAEAEB6D0}"/>
                </c:ext>
                <c:ext xmlns:c15="http://schemas.microsoft.com/office/drawing/2012/chart" uri="{CE6537A1-D6FC-4f65-9D91-7224C49458BB}">
                  <c15:dlblFieldTable>
                    <c15:dlblFTEntry>
                      <c15:txfldGUID>{8F61DDA6-6EAB-40EB-B771-943A7C0CF1F2}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79D-4B34-9FBE-6DEFAEAEB6D0}"/>
                </c:ext>
                <c:ext xmlns:c15="http://schemas.microsoft.com/office/drawing/2012/chart" uri="{CE6537A1-D6FC-4f65-9D91-7224C49458BB}">
                  <c15:dlblFieldTable>
                    <c15:dlblFTEntry>
                      <c15:txfldGUID>{625A3EF1-4462-4D9A-A6B6-325E5A77EAD1}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79D-4B34-9FBE-6DEFAEAEB6D0}"/>
                </c:ext>
                <c:ext xmlns:c15="http://schemas.microsoft.com/office/drawing/2012/chart" uri="{CE6537A1-D6FC-4f65-9D91-7224C49458BB}">
                  <c15:dlblFieldTable>
                    <c15:dlblFTEntry>
                      <c15:txfldGUID>{489DD777-EF5C-42BA-9D0A-8995C317E48C}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79D-4B34-9FBE-6DEFAEAEB6D0}"/>
                </c:ext>
                <c:ext xmlns:c15="http://schemas.microsoft.com/office/drawing/2012/chart" uri="{CE6537A1-D6FC-4f65-9D91-7224C49458BB}">
                  <c15:dlblFieldTable>
                    <c15:dlblFTEntry>
                      <c15:txfldGUID>{726E9865-EABF-41A4-88A2-7F6F6A879544}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56.3</c:v>
                </c:pt>
              </c:numCache>
            </c:numRef>
          </c:xVal>
          <c:yVal>
            <c:numRef>
              <c:f>公会計指標分析・財政指標組合せ分析表!$BP$55:$DC$55</c:f>
              <c:numCache>
                <c:formatCode>#,##0.0;"▲ "#,##0.0</c:formatCode>
                <c:ptCount val="40"/>
                <c:pt idx="16">
                  <c:v>0</c:v>
                </c:pt>
                <c:pt idx="24">
                  <c:v>0</c:v>
                </c:pt>
              </c:numCache>
            </c:numRef>
          </c:yVal>
          <c:smooth val="0"/>
          <c:extLst xmlns:c16r2="http://schemas.microsoft.com/office/drawing/2015/06/chart">
            <c:ext xmlns:c16="http://schemas.microsoft.com/office/drawing/2014/chart" uri="{C3380CC4-5D6E-409C-BE32-E72D297353CC}">
              <c16:uniqueId val="{00000013-979D-4B34-9FBE-6DEFAEAEB6D0}"/>
            </c:ext>
          </c:extLst>
        </c:ser>
        <c:dLbls>
          <c:showLegendKey val="0"/>
          <c:showVal val="1"/>
          <c:showCatName val="0"/>
          <c:showSerName val="0"/>
          <c:showPercent val="0"/>
          <c:showBubbleSize val="0"/>
        </c:dLbls>
        <c:axId val="190146432"/>
        <c:axId val="190169088"/>
      </c:scatterChart>
      <c:valAx>
        <c:axId val="190146432"/>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169088"/>
        <c:crosses val="autoZero"/>
        <c:crossBetween val="midCat"/>
      </c:valAx>
      <c:valAx>
        <c:axId val="190169088"/>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14643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D2-4A98-9618-B5A27F33A342}"/>
                </c:ext>
                <c:ext xmlns:c15="http://schemas.microsoft.com/office/drawing/2012/chart" uri="{CE6537A1-D6FC-4f65-9D91-7224C49458BB}">
                  <c15:dlblFieldTable>
                    <c15:dlblFTEntry>
                      <c15:txfldGUID>{12BFA437-9E1A-42AF-827E-EA28FC0819BD}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D2-4A98-9618-B5A27F33A342}"/>
                </c:ext>
                <c:ext xmlns:c15="http://schemas.microsoft.com/office/drawing/2012/chart" uri="{CE6537A1-D6FC-4f65-9D91-7224C49458BB}">
                  <c15:dlblFieldTable>
                    <c15:dlblFTEntry>
                      <c15:txfldGUID>{808AFAF9-5FF4-4252-8D13-F394ECD87704}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D2-4A98-9618-B5A27F33A342}"/>
                </c:ext>
                <c:ext xmlns:c15="http://schemas.microsoft.com/office/drawing/2012/chart" uri="{CE6537A1-D6FC-4f65-9D91-7224C49458BB}">
                  <c15:dlblFieldTable>
                    <c15:dlblFTEntry>
                      <c15:txfldGUID>{A55456DE-38F2-4955-B472-279699104B8D}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D2-4A98-9618-B5A27F33A342}"/>
                </c:ext>
                <c:ext xmlns:c15="http://schemas.microsoft.com/office/drawing/2012/chart" uri="{CE6537A1-D6FC-4f65-9D91-7224C49458BB}">
                  <c15:dlblFieldTable>
                    <c15:dlblFTEntry>
                      <c15:txfldGUID>{3AD88584-A7BD-4C39-AFF4-3347FF864B02}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D2-4A98-9618-B5A27F33A342}"/>
                </c:ext>
                <c:ext xmlns:c15="http://schemas.microsoft.com/office/drawing/2012/chart" uri="{CE6537A1-D6FC-4f65-9D91-7224C49458BB}">
                  <c15:dlblFieldTable>
                    <c15:dlblFTEntry>
                      <c15:txfldGUID>{32B50426-B341-490D-8C06-1D48B88661CF}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D2-4A98-9618-B5A27F33A342}"/>
                </c:ext>
                <c:ext xmlns:c15="http://schemas.microsoft.com/office/drawing/2012/chart" uri="{CE6537A1-D6FC-4f65-9D91-7224C49458BB}">
                  <c15:dlblFieldTable>
                    <c15:dlblFTEntry>
                      <c15:txfldGUID>{9B8B85DB-F13E-43B6-A2DF-763FC2D77EB6}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D2-4A98-9618-B5A27F33A342}"/>
                </c:ext>
                <c:ext xmlns:c15="http://schemas.microsoft.com/office/drawing/2012/chart" uri="{CE6537A1-D6FC-4f65-9D91-7224C49458BB}">
                  <c15:dlblFieldTable>
                    <c15:dlblFTEntry>
                      <c15:txfldGUID>{D06ECB63-4DDF-4306-A174-6239EF1306D1}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D2-4A98-9618-B5A27F33A342}"/>
                </c:ext>
                <c:ext xmlns:c15="http://schemas.microsoft.com/office/drawing/2012/chart" uri="{CE6537A1-D6FC-4f65-9D91-7224C49458BB}">
                  <c15:dlblFieldTable>
                    <c15:dlblFTEntry>
                      <c15:txfldGUID>{D19FBF50-C6CA-4566-B3D3-2AB08E75EA8C}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D2-4A98-9618-B5A27F33A342}"/>
                </c:ext>
                <c:ext xmlns:c15="http://schemas.microsoft.com/office/drawing/2012/chart" uri="{CE6537A1-D6FC-4f65-9D91-7224C49458BB}">
                  <c15:dlblFieldTable>
                    <c15:dlblFTEntry>
                      <c15:txfldGUID>{5EB2872A-C07B-46EC-9FE2-1037464927D9}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10.8</c:v>
                </c:pt>
                <c:pt idx="16">
                  <c:v>9.6</c:v>
                </c:pt>
                <c:pt idx="24">
                  <c:v>8.5</c:v>
                </c:pt>
                <c:pt idx="32">
                  <c:v>8.9</c:v>
                </c:pt>
              </c:numCache>
            </c:numRef>
          </c:xVal>
          <c:yVal>
            <c:numRef>
              <c:f>公会計指標分析・財政指標組合せ分析表!$BP$73:$DC$73</c:f>
              <c:numCache>
                <c:formatCode>#,##0.0;"▲ "#,##0.0</c:formatCode>
                <c:ptCount val="40"/>
                <c:pt idx="0">
                  <c:v>62.3</c:v>
                </c:pt>
                <c:pt idx="8">
                  <c:v>51.7</c:v>
                </c:pt>
                <c:pt idx="16">
                  <c:v>33.799999999999997</c:v>
                </c:pt>
                <c:pt idx="24">
                  <c:v>23.6</c:v>
                </c:pt>
                <c:pt idx="32">
                  <c:v>25.4</c:v>
                </c:pt>
              </c:numCache>
            </c:numRef>
          </c:yVal>
          <c:smooth val="0"/>
          <c:extLst xmlns:c16r2="http://schemas.microsoft.com/office/drawing/2015/06/chart">
            <c:ext xmlns:c16="http://schemas.microsoft.com/office/drawing/2014/chart" uri="{C3380CC4-5D6E-409C-BE32-E72D297353CC}">
              <c16:uniqueId val="{00000009-DBD2-4A98-9618-B5A27F33A3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D2-4A98-9618-B5A27F33A342}"/>
                </c:ext>
                <c:ext xmlns:c15="http://schemas.microsoft.com/office/drawing/2012/chart" uri="{CE6537A1-D6FC-4f65-9D91-7224C49458BB}">
                  <c15:dlblFieldTable>
                    <c15:dlblFTEntry>
                      <c15:txfldGUID>{483259A1-145A-4600-84F0-0555F09D3B10}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D2-4A98-9618-B5A27F33A342}"/>
                </c:ext>
                <c:ext xmlns:c15="http://schemas.microsoft.com/office/drawing/2012/chart" uri="{CE6537A1-D6FC-4f65-9D91-7224C49458BB}">
                  <c15:dlblFieldTable>
                    <c15:dlblFTEntry>
                      <c15:txfldGUID>{CACE35BC-FC89-4B3F-9F8A-CC2D9A37A157}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D2-4A98-9618-B5A27F33A342}"/>
                </c:ext>
                <c:ext xmlns:c15="http://schemas.microsoft.com/office/drawing/2012/chart" uri="{CE6537A1-D6FC-4f65-9D91-7224C49458BB}">
                  <c15:dlblFieldTable>
                    <c15:dlblFTEntry>
                      <c15:txfldGUID>{33F4D11E-D319-4228-8D31-14D051CA038C}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D2-4A98-9618-B5A27F33A342}"/>
                </c:ext>
                <c:ext xmlns:c15="http://schemas.microsoft.com/office/drawing/2012/chart" uri="{CE6537A1-D6FC-4f65-9D91-7224C49458BB}">
                  <c15:dlblFieldTable>
                    <c15:dlblFTEntry>
                      <c15:txfldGUID>{49FACB4F-DC65-4145-9ACF-00E9BA619422}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D2-4A98-9618-B5A27F33A342}"/>
                </c:ext>
                <c:ext xmlns:c15="http://schemas.microsoft.com/office/drawing/2012/chart" uri="{CE6537A1-D6FC-4f65-9D91-7224C49458BB}">
                  <c15:dlblFieldTable>
                    <c15:dlblFTEntry>
                      <c15:txfldGUID>{EF3C260C-064C-4699-A66A-033A1948163B}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D2-4A98-9618-B5A27F33A342}"/>
                </c:ext>
                <c:ext xmlns:c15="http://schemas.microsoft.com/office/drawing/2012/chart" uri="{CE6537A1-D6FC-4f65-9D91-7224C49458BB}">
                  <c15:dlblFieldTable>
                    <c15:dlblFTEntry>
                      <c15:txfldGUID>{B280ECEC-2A4E-4A75-B6DC-ACBBCBDB5D5E}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D2-4A98-9618-B5A27F33A342}"/>
                </c:ext>
                <c:ext xmlns:c15="http://schemas.microsoft.com/office/drawing/2012/chart" uri="{CE6537A1-D6FC-4f65-9D91-7224C49458BB}">
                  <c15:dlblFieldTable>
                    <c15:dlblFTEntry>
                      <c15:txfldGUID>{3B11E7C0-4BF0-42B0-B9F9-90BAFE9D670B}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D2-4A98-9618-B5A27F33A342}"/>
                </c:ext>
                <c:ext xmlns:c15="http://schemas.microsoft.com/office/drawing/2012/chart" uri="{CE6537A1-D6FC-4f65-9D91-7224C49458BB}">
                  <c15:dlblFieldTable>
                    <c15:dlblFTEntry>
                      <c15:txfldGUID>{5C4AC00E-D199-4025-A0EE-C059687B7E62}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D2-4A98-9618-B5A27F33A342}"/>
                </c:ext>
                <c:ext xmlns:c15="http://schemas.microsoft.com/office/drawing/2012/chart" uri="{CE6537A1-D6FC-4f65-9D91-7224C49458BB}">
                  <c15:dlblFieldTable>
                    <c15:dlblFTEntry>
                      <c15:txfldGUID>{F159F842-F09A-43C8-A407-C9A6045F457A}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BD2-4A98-9618-B5A27F33A342}"/>
            </c:ext>
          </c:extLst>
        </c:ser>
        <c:dLbls>
          <c:showLegendKey val="0"/>
          <c:showVal val="1"/>
          <c:showCatName val="0"/>
          <c:showSerName val="0"/>
          <c:showPercent val="0"/>
          <c:showBubbleSize val="0"/>
        </c:dLbls>
        <c:axId val="243983872"/>
        <c:axId val="243985792"/>
      </c:scatterChart>
      <c:valAx>
        <c:axId val="243983872"/>
        <c:scaling>
          <c:orientation val="minMax"/>
          <c:max val="13.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3985792"/>
        <c:crosses val="autoZero"/>
        <c:crossBetween val="midCat"/>
      </c:valAx>
      <c:valAx>
        <c:axId val="243985792"/>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983872"/>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00" b="0" i="0" baseline="0">
              <a:solidFill>
                <a:schemeClr val="dk1"/>
              </a:solidFill>
              <a:effectLst/>
              <a:latin typeface="+mn-lt"/>
              <a:ea typeface="+mn-ea"/>
              <a:cs typeface="+mn-cs"/>
            </a:rPr>
            <a:t>　地方債の元利償還金については、平成22年度より減少に転じている。これは、近年の新規事業の抑制及び公債費の繰上償還による。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また公営企業債の元利償還金に対する繰入金については、近年増加している。これは、平成１７年度～平成２２年度に実施した中央簡易水道統合事業による簡易水道特別会計への起債に対する繰出金の増が主な要因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簡易水道特別会計への起債に対する繰出金は、平成２８年度にピークを迎えその後は逓減する見込みである。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一方交付税算入公債費については、</a:t>
          </a:r>
          <a:r>
            <a:rPr lang="ja-JP" altLang="en-US" sz="900" b="0" i="0" baseline="0">
              <a:solidFill>
                <a:schemeClr val="dk1"/>
              </a:solidFill>
              <a:effectLst/>
              <a:latin typeface="+mn-lt"/>
              <a:ea typeface="+mn-ea"/>
              <a:cs typeface="+mn-cs"/>
            </a:rPr>
            <a:t>近年</a:t>
          </a:r>
          <a:r>
            <a:rPr lang="ja-JP" altLang="ja-JP" sz="900" b="0" i="0" baseline="0">
              <a:solidFill>
                <a:schemeClr val="dk1"/>
              </a:solidFill>
              <a:effectLst/>
              <a:latin typeface="+mn-lt"/>
              <a:ea typeface="+mn-ea"/>
              <a:cs typeface="+mn-cs"/>
            </a:rPr>
            <a:t>減少している。これは、元利償還金が減少したことに比例して算入公債費も減少している</a:t>
          </a:r>
          <a:r>
            <a:rPr lang="ja-JP" altLang="en-US" sz="900" b="0" i="0" baseline="0">
              <a:solidFill>
                <a:schemeClr val="dk1"/>
              </a:solidFill>
              <a:effectLst/>
              <a:latin typeface="+mn-lt"/>
              <a:ea typeface="+mn-ea"/>
              <a:cs typeface="+mn-cs"/>
            </a:rPr>
            <a:t>。</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ただ、今年度は組合等が起こした地方債の元利償還金に対する負担金等が増加したため、実質公債費比率の分子の増加に繋がっている。</a:t>
          </a:r>
          <a:endParaRPr lang="en-US" altLang="ja-JP" sz="9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　一般会計に係る地方債の現在高は、新規事業の抑制による起債発行の抑制及び繰上償還の実施により低下傾向にあったが、平成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年度において道の駅事業を実施したことにより</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29</a:t>
          </a:r>
          <a:r>
            <a:rPr lang="ja-JP" altLang="en-US" sz="1000" b="0" i="0" baseline="0">
              <a:solidFill>
                <a:schemeClr val="dk1"/>
              </a:solidFill>
              <a:effectLst/>
              <a:latin typeface="+mn-lt"/>
              <a:ea typeface="+mn-ea"/>
              <a:cs typeface="+mn-cs"/>
            </a:rPr>
            <a:t>年度も引き続き</a:t>
          </a:r>
          <a:r>
            <a:rPr lang="ja-JP" altLang="ja-JP" sz="1000" b="0" i="0" baseline="0">
              <a:solidFill>
                <a:schemeClr val="dk1"/>
              </a:solidFill>
              <a:effectLst/>
              <a:latin typeface="+mn-lt"/>
              <a:ea typeface="+mn-ea"/>
              <a:cs typeface="+mn-cs"/>
            </a:rPr>
            <a:t>残高が増加</a:t>
          </a:r>
          <a:r>
            <a:rPr lang="ja-JP" altLang="en-US" sz="1000" b="0" i="0" baseline="0">
              <a:solidFill>
                <a:schemeClr val="dk1"/>
              </a:solidFill>
              <a:effectLst/>
              <a:latin typeface="+mn-lt"/>
              <a:ea typeface="+mn-ea"/>
              <a:cs typeface="+mn-cs"/>
            </a:rPr>
            <a:t>する結果となっている</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充当可能基金については、平成</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年度以降微増の状態が続いて</a:t>
          </a:r>
          <a:r>
            <a:rPr lang="ja-JP" altLang="en-US" sz="1000" b="0" i="0" baseline="0">
              <a:solidFill>
                <a:schemeClr val="dk1"/>
              </a:solidFill>
              <a:effectLst/>
              <a:latin typeface="+mn-lt"/>
              <a:ea typeface="+mn-ea"/>
              <a:cs typeface="+mn-cs"/>
            </a:rPr>
            <a:t>いたが、災害等により、若干の減少となった</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基準財政需要額の算入見込額については、平成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年度までは地方債の現在高が低下していることに伴い低下傾向にあったが道の駅事業に伴う起債の発行により</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29</a:t>
          </a:r>
          <a:r>
            <a:rPr lang="ja-JP" altLang="en-US" sz="1000" b="0" i="0" baseline="0">
              <a:solidFill>
                <a:schemeClr val="dk1"/>
              </a:solidFill>
              <a:effectLst/>
              <a:latin typeface="+mn-lt"/>
              <a:ea typeface="+mn-ea"/>
              <a:cs typeface="+mn-cs"/>
            </a:rPr>
            <a:t>年度も近年に比べて多額となっている</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将来負担額と充当可能財源の双方について要因があるが、</a:t>
          </a:r>
          <a:r>
            <a:rPr lang="ja-JP" altLang="en-US" sz="1000" b="0" i="0" baseline="0">
              <a:solidFill>
                <a:schemeClr val="dk1"/>
              </a:solidFill>
              <a:effectLst/>
              <a:latin typeface="+mn-lt"/>
              <a:ea typeface="+mn-ea"/>
              <a:cs typeface="+mn-cs"/>
            </a:rPr>
            <a:t>今年度は、債務負担行為に基づく支出予定額が新たに発生しており、将来負担比率の分子の増加に繋がっている。</a:t>
          </a:r>
          <a:endParaRPr lang="en-US" altLang="ja-JP" sz="10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京都府南山城村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大規模災害等により、基金を取り崩す一方、ふるさと納税による「ふるさとづくり基金」の増加により、全体としては▲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近年の大型事業に伴い、村債発行額が多くなっているため、今後暫くは減債基金の取崩しが見込まれる。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南山城村みらい応援基金）：豊かな自然と魅力ある伝統・文化・歴史を有する南山城村をこよなく愛し、南山城村を応援しようとする人の理解と協力のもと、かけがえのないふるさと南山城村での暮らしを守り続けること及びみらいに向けての発展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項の規定に基づき設置する。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文化振興基金：本村の文化の振興と発展を図り、円滑かつ効率的な実施運用を図ることを目的とする。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中山間ふるさと・水と土保全基金：中山間地域における土地改良施設の機能を適正に発揮させるための集落共同活動の強化に対する支援事業を行うため。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奥山地域農業用水施設基金：「三笠ゴルフ場造成事業に関する協定書」に基づいて事業者から納付された協力金をもって施行する南山城村大字田山地区奥山地域農業用水施設の公共事業に関する事務を円滑かつ効率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目的に沿った事業実施時において取崩し予定。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大規模災害による、一時的支出の増。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近年の大型事業の実施に伴い、今後は公債費が多くなる想定であるため、中期的には減少していく見込み。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近年の大型事業に伴い、村債発行額が多くなっているため、今後暫くは減債基金の取崩しが見込まれる。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440562" y="3836446"/>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年度に策定した公共施設等総合管理計画において、公共施設等の総合的且つ計画的な管理に関する基本的な方針を定めている。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年度において低下した主な理由は、道の駅整備による新規資産の計上が大きいと考えられる。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当村は、集落が点在しているため、施設の統廃合に容易に取り組めないものの、利用する見込みのない施設については、できる限り早期に取り壊すことも含めて検討することとする。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59806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56208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490114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454130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0747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1275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3987800" y="575394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1275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3987800" y="448733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1275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0259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3429000" y="49834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154093</xdr:rowOff>
    </xdr:from>
    <xdr:to>
      <xdr:col>15</xdr:col>
      <xdr:colOff>187325</xdr:colOff>
      <xdr:row>29</xdr:row>
      <xdr:rowOff>84243</xdr:rowOff>
    </xdr:to>
    <xdr:sp macro="" textlink="">
      <xdr:nvSpPr>
        <xdr:cNvPr id="72" name="フローチャート: 判断 71"/>
        <xdr:cNvSpPr/>
      </xdr:nvSpPr>
      <xdr:spPr>
        <a:xfrm>
          <a:off x="2781300" y="49546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140758</xdr:rowOff>
    </xdr:from>
    <xdr:to>
      <xdr:col>19</xdr:col>
      <xdr:colOff>187325</xdr:colOff>
      <xdr:row>27</xdr:row>
      <xdr:rowOff>70908</xdr:rowOff>
    </xdr:to>
    <xdr:sp macro="" textlink="">
      <xdr:nvSpPr>
        <xdr:cNvPr id="78" name="楕円 77"/>
        <xdr:cNvSpPr/>
      </xdr:nvSpPr>
      <xdr:spPr>
        <a:xfrm>
          <a:off x="3429000" y="45984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75988</xdr:rowOff>
    </xdr:from>
    <xdr:to>
      <xdr:col>15</xdr:col>
      <xdr:colOff>187325</xdr:colOff>
      <xdr:row>27</xdr:row>
      <xdr:rowOff>6138</xdr:rowOff>
    </xdr:to>
    <xdr:sp macro="" textlink="">
      <xdr:nvSpPr>
        <xdr:cNvPr id="79" name="楕円 78"/>
        <xdr:cNvSpPr/>
      </xdr:nvSpPr>
      <xdr:spPr>
        <a:xfrm>
          <a:off x="2781300" y="45336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126788</xdr:rowOff>
    </xdr:from>
    <xdr:to>
      <xdr:col>19</xdr:col>
      <xdr:colOff>136525</xdr:colOff>
      <xdr:row>27</xdr:row>
      <xdr:rowOff>20108</xdr:rowOff>
    </xdr:to>
    <xdr:cxnSp macro="">
      <xdr:nvCxnSpPr>
        <xdr:cNvPr id="80" name="直線コネクタ 79"/>
        <xdr:cNvCxnSpPr/>
      </xdr:nvCxnSpPr>
      <xdr:spPr>
        <a:xfrm>
          <a:off x="2832100" y="4584488"/>
          <a:ext cx="647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1" name="n_1aveValue有形固定資産減価償却率"/>
        <xdr:cNvSpPr txBox="1"/>
      </xdr:nvSpPr>
      <xdr:spPr>
        <a:xfrm>
          <a:off x="3293119"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75370</xdr:rowOff>
    </xdr:from>
    <xdr:ext cx="405111" cy="259045"/>
    <xdr:sp macro="" textlink="">
      <xdr:nvSpPr>
        <xdr:cNvPr id="82" name="n_2aveValue有形固定資産減価償却率"/>
        <xdr:cNvSpPr txBox="1"/>
      </xdr:nvSpPr>
      <xdr:spPr>
        <a:xfrm>
          <a:off x="2658119" y="5047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87435</xdr:rowOff>
    </xdr:from>
    <xdr:ext cx="405111" cy="259045"/>
    <xdr:sp macro="" textlink="">
      <xdr:nvSpPr>
        <xdr:cNvPr id="83" name="n_1mainValue有形固定資産減価償却率"/>
        <xdr:cNvSpPr txBox="1"/>
      </xdr:nvSpPr>
      <xdr:spPr>
        <a:xfrm>
          <a:off x="3293119" y="437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22665</xdr:rowOff>
    </xdr:from>
    <xdr:ext cx="405111" cy="259045"/>
    <xdr:sp macro="" textlink="">
      <xdr:nvSpPr>
        <xdr:cNvPr id="84" name="n_2mainValue有形固定資産減価償却率"/>
        <xdr:cNvSpPr txBox="1"/>
      </xdr:nvSpPr>
      <xdr:spPr>
        <a:xfrm>
          <a:off x="2658119" y="4308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債務償還可能年数は類似団体を上回っている。また、今後は地方債の現在高が増加傾向にあるとともに、基金が微減傾向にあるため、可能年数の増加が見込まれる。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今後は、可能な限り繰上償還等を行い、残高の増加を抑えるよう努める。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xdr:cNvSpPr txBox="1"/>
      </xdr:nvSpPr>
      <xdr:spPr>
        <a:xfrm>
          <a:off x="93312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xdr:cNvCxnSpPr/>
      </xdr:nvCxnSpPr>
      <xdr:spPr>
        <a:xfrm flipV="1">
          <a:off x="12593320"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xdr:cNvSpPr txBox="1"/>
      </xdr:nvSpPr>
      <xdr:spPr>
        <a:xfrm>
          <a:off x="12646025"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xdr:cNvCxnSpPr/>
      </xdr:nvCxnSpPr>
      <xdr:spPr>
        <a:xfrm>
          <a:off x="12534900" y="46903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xdr:cNvSpPr txBox="1"/>
      </xdr:nvSpPr>
      <xdr:spPr>
        <a:xfrm>
          <a:off x="12646025"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xdr:cNvSpPr/>
      </xdr:nvSpPr>
      <xdr:spPr>
        <a:xfrm>
          <a:off x="12573000" y="55957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27" name="楕円 126"/>
        <xdr:cNvSpPr/>
      </xdr:nvSpPr>
      <xdr:spPr>
        <a:xfrm>
          <a:off x="12573000" y="50559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28" name="債務償還可能年数該当値テキスト"/>
        <xdr:cNvSpPr txBox="1"/>
      </xdr:nvSpPr>
      <xdr:spPr>
        <a:xfrm>
          <a:off x="12646025" y="4907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39490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39878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3889375" y="708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39878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3889375" y="57759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39878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38989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203575" y="6475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428875"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macro="" textlink="">
      <xdr:nvSpPr>
        <xdr:cNvPr id="70" name="楕円 69"/>
        <xdr:cNvSpPr/>
      </xdr:nvSpPr>
      <xdr:spPr>
        <a:xfrm>
          <a:off x="3203575" y="6317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133985</xdr:rowOff>
    </xdr:from>
    <xdr:to>
      <xdr:col>15</xdr:col>
      <xdr:colOff>101600</xdr:colOff>
      <xdr:row>37</xdr:row>
      <xdr:rowOff>64135</xdr:rowOff>
    </xdr:to>
    <xdr:sp macro="" textlink="">
      <xdr:nvSpPr>
        <xdr:cNvPr id="71" name="楕円 70"/>
        <xdr:cNvSpPr/>
      </xdr:nvSpPr>
      <xdr:spPr>
        <a:xfrm>
          <a:off x="2428875"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xdr:rowOff>
    </xdr:from>
    <xdr:to>
      <xdr:col>19</xdr:col>
      <xdr:colOff>177800</xdr:colOff>
      <xdr:row>37</xdr:row>
      <xdr:rowOff>24765</xdr:rowOff>
    </xdr:to>
    <xdr:cxnSp macro="">
      <xdr:nvCxnSpPr>
        <xdr:cNvPr id="72" name="直線コネクタ 71"/>
        <xdr:cNvCxnSpPr/>
      </xdr:nvCxnSpPr>
      <xdr:spPr>
        <a:xfrm>
          <a:off x="2479675" y="6356985"/>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3" name="n_1aveValue【道路】&#10;有形固定資産減価償却率"/>
        <xdr:cNvSpPr txBox="1"/>
      </xdr:nvSpPr>
      <xdr:spPr>
        <a:xfrm>
          <a:off x="306769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74" name="n_2aveValue【道路】&#10;有形固定資産減価償却率"/>
        <xdr:cNvSpPr txBox="1"/>
      </xdr:nvSpPr>
      <xdr:spPr>
        <a:xfrm>
          <a:off x="230569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macro="" textlink="">
      <xdr:nvSpPr>
        <xdr:cNvPr id="75" name="n_1mainValue【道路】&#10;有形固定資産減価償却率"/>
        <xdr:cNvSpPr txBox="1"/>
      </xdr:nvSpPr>
      <xdr:spPr>
        <a:xfrm>
          <a:off x="306769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76" name="n_2mainValue【道路】&#10;有形固定資産減価償却率"/>
        <xdr:cNvSpPr txBox="1"/>
      </xdr:nvSpPr>
      <xdr:spPr>
        <a:xfrm>
          <a:off x="230569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5122756"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5122756"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5122756"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5122756"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8905240"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8943975"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8845550" y="7216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8943975"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8845550" y="58094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8943975"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8883650" y="69965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815975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63649</xdr:rowOff>
    </xdr:from>
    <xdr:to>
      <xdr:col>46</xdr:col>
      <xdr:colOff>38100</xdr:colOff>
      <xdr:row>41</xdr:row>
      <xdr:rowOff>165249</xdr:rowOff>
    </xdr:to>
    <xdr:sp macro="" textlink="">
      <xdr:nvSpPr>
        <xdr:cNvPr id="108" name="フローチャート: 判断 107"/>
        <xdr:cNvSpPr/>
      </xdr:nvSpPr>
      <xdr:spPr>
        <a:xfrm>
          <a:off x="7413625" y="70930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34527</xdr:rowOff>
    </xdr:from>
    <xdr:to>
      <xdr:col>50</xdr:col>
      <xdr:colOff>165100</xdr:colOff>
      <xdr:row>41</xdr:row>
      <xdr:rowOff>136127</xdr:rowOff>
    </xdr:to>
    <xdr:sp macro="" textlink="">
      <xdr:nvSpPr>
        <xdr:cNvPr id="114" name="楕円 113"/>
        <xdr:cNvSpPr/>
      </xdr:nvSpPr>
      <xdr:spPr>
        <a:xfrm>
          <a:off x="8159750" y="70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37540</xdr:rowOff>
    </xdr:from>
    <xdr:to>
      <xdr:col>46</xdr:col>
      <xdr:colOff>38100</xdr:colOff>
      <xdr:row>41</xdr:row>
      <xdr:rowOff>139140</xdr:rowOff>
    </xdr:to>
    <xdr:sp macro="" textlink="">
      <xdr:nvSpPr>
        <xdr:cNvPr id="115" name="楕円 114"/>
        <xdr:cNvSpPr/>
      </xdr:nvSpPr>
      <xdr:spPr>
        <a:xfrm>
          <a:off x="7413625" y="70669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85327</xdr:rowOff>
    </xdr:from>
    <xdr:to>
      <xdr:col>50</xdr:col>
      <xdr:colOff>114300</xdr:colOff>
      <xdr:row>41</xdr:row>
      <xdr:rowOff>88340</xdr:rowOff>
    </xdr:to>
    <xdr:cxnSp macro="">
      <xdr:nvCxnSpPr>
        <xdr:cNvPr id="116" name="直線コネクタ 115"/>
        <xdr:cNvCxnSpPr/>
      </xdr:nvCxnSpPr>
      <xdr:spPr>
        <a:xfrm flipV="1">
          <a:off x="7445375" y="7114777"/>
          <a:ext cx="765175"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7959236"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156376</xdr:rowOff>
    </xdr:from>
    <xdr:ext cx="534377" cy="259045"/>
    <xdr:sp macro="" textlink="">
      <xdr:nvSpPr>
        <xdr:cNvPr id="118" name="n_2aveValue【道路】&#10;一人当たり延長"/>
        <xdr:cNvSpPr txBox="1"/>
      </xdr:nvSpPr>
      <xdr:spPr>
        <a:xfrm>
          <a:off x="7225811" y="71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127254</xdr:rowOff>
    </xdr:from>
    <xdr:ext cx="534377" cy="259045"/>
    <xdr:sp macro="" textlink="">
      <xdr:nvSpPr>
        <xdr:cNvPr id="119" name="n_1mainValue【道路】&#10;一人当たり延長"/>
        <xdr:cNvSpPr txBox="1"/>
      </xdr:nvSpPr>
      <xdr:spPr>
        <a:xfrm>
          <a:off x="7959236" y="71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155667</xdr:rowOff>
    </xdr:from>
    <xdr:ext cx="534377" cy="259045"/>
    <xdr:sp macro="" textlink="">
      <xdr:nvSpPr>
        <xdr:cNvPr id="120" name="n_2mainValue【道路】&#10;一人当たり延長"/>
        <xdr:cNvSpPr txBox="1"/>
      </xdr:nvSpPr>
      <xdr:spPr>
        <a:xfrm>
          <a:off x="7225811" y="68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39490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39878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388937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39878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3889375" y="956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39878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38989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203575" y="10289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88265</xdr:rowOff>
    </xdr:from>
    <xdr:to>
      <xdr:col>15</xdr:col>
      <xdr:colOff>101600</xdr:colOff>
      <xdr:row>61</xdr:row>
      <xdr:rowOff>18415</xdr:rowOff>
    </xdr:to>
    <xdr:sp macro="" textlink="">
      <xdr:nvSpPr>
        <xdr:cNvPr id="153" name="フローチャート: 判断 152"/>
        <xdr:cNvSpPr/>
      </xdr:nvSpPr>
      <xdr:spPr>
        <a:xfrm>
          <a:off x="2428875"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88265</xdr:rowOff>
    </xdr:from>
    <xdr:to>
      <xdr:col>20</xdr:col>
      <xdr:colOff>38100</xdr:colOff>
      <xdr:row>59</xdr:row>
      <xdr:rowOff>18415</xdr:rowOff>
    </xdr:to>
    <xdr:sp macro="" textlink="">
      <xdr:nvSpPr>
        <xdr:cNvPr id="159" name="楕円 158"/>
        <xdr:cNvSpPr/>
      </xdr:nvSpPr>
      <xdr:spPr>
        <a:xfrm>
          <a:off x="3203575" y="100323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60" name="楕円 159"/>
        <xdr:cNvSpPr/>
      </xdr:nvSpPr>
      <xdr:spPr>
        <a:xfrm>
          <a:off x="2428875"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139065</xdr:rowOff>
    </xdr:from>
    <xdr:to>
      <xdr:col>19</xdr:col>
      <xdr:colOff>177800</xdr:colOff>
      <xdr:row>59</xdr:row>
      <xdr:rowOff>32385</xdr:rowOff>
    </xdr:to>
    <xdr:cxnSp macro="">
      <xdr:nvCxnSpPr>
        <xdr:cNvPr id="161" name="直線コネクタ 160"/>
        <xdr:cNvCxnSpPr/>
      </xdr:nvCxnSpPr>
      <xdr:spPr>
        <a:xfrm flipV="1">
          <a:off x="2479675" y="10083165"/>
          <a:ext cx="75565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2" name="n_1aveValue【橋りょう・トンネル】&#10;有形固定資産減価償却率"/>
        <xdr:cNvSpPr txBox="1"/>
      </xdr:nvSpPr>
      <xdr:spPr>
        <a:xfrm>
          <a:off x="306769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163" name="n_2aveValue【橋りょう・トンネル】&#10;有形固定資産減価償却率"/>
        <xdr:cNvSpPr txBox="1"/>
      </xdr:nvSpPr>
      <xdr:spPr>
        <a:xfrm>
          <a:off x="230569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34942</xdr:rowOff>
    </xdr:from>
    <xdr:ext cx="405111" cy="259045"/>
    <xdr:sp macro="" textlink="">
      <xdr:nvSpPr>
        <xdr:cNvPr id="164" name="n_1mainValue【橋りょう・トンネル】&#10;有形固定資産減価償却率"/>
        <xdr:cNvSpPr txBox="1"/>
      </xdr:nvSpPr>
      <xdr:spPr>
        <a:xfrm>
          <a:off x="306769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65" name="n_2mainValue【橋りょう・トンネル】&#10;有形固定資産減価償却率"/>
        <xdr:cNvSpPr txBox="1"/>
      </xdr:nvSpPr>
      <xdr:spPr>
        <a:xfrm>
          <a:off x="230569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8905240"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8943975"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8845550" y="111014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8943975"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8845550" y="9614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8943975"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8883650" y="106971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815975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146063</xdr:rowOff>
    </xdr:from>
    <xdr:to>
      <xdr:col>46</xdr:col>
      <xdr:colOff>38100</xdr:colOff>
      <xdr:row>63</xdr:row>
      <xdr:rowOff>76213</xdr:rowOff>
    </xdr:to>
    <xdr:sp macro="" textlink="">
      <xdr:nvSpPr>
        <xdr:cNvPr id="199" name="フローチャート: 判断 198"/>
        <xdr:cNvSpPr/>
      </xdr:nvSpPr>
      <xdr:spPr>
        <a:xfrm>
          <a:off x="7413625" y="107759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147623</xdr:rowOff>
    </xdr:from>
    <xdr:to>
      <xdr:col>50</xdr:col>
      <xdr:colOff>165100</xdr:colOff>
      <xdr:row>63</xdr:row>
      <xdr:rowOff>77773</xdr:rowOff>
    </xdr:to>
    <xdr:sp macro="" textlink="">
      <xdr:nvSpPr>
        <xdr:cNvPr id="205" name="楕円 204"/>
        <xdr:cNvSpPr/>
      </xdr:nvSpPr>
      <xdr:spPr>
        <a:xfrm>
          <a:off x="8159750" y="107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53005</xdr:rowOff>
    </xdr:from>
    <xdr:to>
      <xdr:col>46</xdr:col>
      <xdr:colOff>38100</xdr:colOff>
      <xdr:row>63</xdr:row>
      <xdr:rowOff>154605</xdr:rowOff>
    </xdr:to>
    <xdr:sp macro="" textlink="">
      <xdr:nvSpPr>
        <xdr:cNvPr id="206" name="楕円 205"/>
        <xdr:cNvSpPr/>
      </xdr:nvSpPr>
      <xdr:spPr>
        <a:xfrm>
          <a:off x="7413625" y="10854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26973</xdr:rowOff>
    </xdr:from>
    <xdr:to>
      <xdr:col>50</xdr:col>
      <xdr:colOff>114300</xdr:colOff>
      <xdr:row>63</xdr:row>
      <xdr:rowOff>103805</xdr:rowOff>
    </xdr:to>
    <xdr:cxnSp macro="">
      <xdr:nvCxnSpPr>
        <xdr:cNvPr id="207" name="直線コネクタ 206"/>
        <xdr:cNvCxnSpPr/>
      </xdr:nvCxnSpPr>
      <xdr:spPr>
        <a:xfrm flipV="1">
          <a:off x="7445375" y="10828323"/>
          <a:ext cx="765175" cy="7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xdr:cNvSpPr txBox="1"/>
      </xdr:nvSpPr>
      <xdr:spPr>
        <a:xfrm>
          <a:off x="79099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92740</xdr:rowOff>
    </xdr:from>
    <xdr:ext cx="599010" cy="259045"/>
    <xdr:sp macro="" textlink="">
      <xdr:nvSpPr>
        <xdr:cNvPr id="209" name="n_2aveValue【橋りょう・トンネル】&#10;一人当たり有形固定資産（償却資産）額"/>
        <xdr:cNvSpPr txBox="1"/>
      </xdr:nvSpPr>
      <xdr:spPr>
        <a:xfrm>
          <a:off x="7193495" y="105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68900</xdr:rowOff>
    </xdr:from>
    <xdr:ext cx="599010" cy="259045"/>
    <xdr:sp macro="" textlink="">
      <xdr:nvSpPr>
        <xdr:cNvPr id="210" name="n_1mainValue【橋りょう・トンネル】&#10;一人当たり有形固定資産（償却資産）額"/>
        <xdr:cNvSpPr txBox="1"/>
      </xdr:nvSpPr>
      <xdr:spPr>
        <a:xfrm>
          <a:off x="7936445" y="1087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145732</xdr:rowOff>
    </xdr:from>
    <xdr:ext cx="599010" cy="259045"/>
    <xdr:sp macro="" textlink="">
      <xdr:nvSpPr>
        <xdr:cNvPr id="211" name="n_2mainValue【橋りょう・トンネル】&#10;一人当たり有形固定資産（償却資産）額"/>
        <xdr:cNvSpPr txBox="1"/>
      </xdr:nvSpPr>
      <xdr:spPr>
        <a:xfrm>
          <a:off x="7193495" y="109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6" name="正方形/長方形 23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7" name="正方形/長方形 23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8" name="正方形/長方形 23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9" name="正方形/長方形 23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0" name="正方形/長方形 23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1" name="正方形/長方形 24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2" name="正方形/長方形 24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3" name="正方形/長方形 24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4" name="正方形/長方形 24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5" name="正方形/長方形 24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6" name="正方形/長方形 24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7" name="正方形/長方形 24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8" name="正方形/長方形 24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9" name="正方形/長方形 24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0" name="正方形/長方形 24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1" name="正方形/長方形 25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2" name="テキスト ボックス 25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3" name="直線コネクタ 25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4" name="直線コネクタ 25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5" name="テキスト ボックス 25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6" name="直線コネクタ 25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7" name="テキスト ボックス 25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8" name="直線コネクタ 25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9" name="テキスト ボックス 25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0" name="直線コネクタ 25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1" name="テキスト ボックス 26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2" name="直線コネクタ 26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3" name="テキスト ボックス 26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4" name="直線コネクタ 26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5" name="テキスト ボックス 26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69" name="直線コネクタ 268"/>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0"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71" name="直線コネクタ 270"/>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2"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3" name="直線コネクタ 272"/>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274" name="【認定こども園・幼稚園・保育所】&#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275" name="フローチャート: 判断 274"/>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276" name="フローチャート: 判断 275"/>
        <xdr:cNvSpPr/>
      </xdr:nvSpPr>
      <xdr:spPr>
        <a:xfrm>
          <a:off x="13115925"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277" name="フローチャート: 判断 276"/>
        <xdr:cNvSpPr/>
      </xdr:nvSpPr>
      <xdr:spPr>
        <a:xfrm>
          <a:off x="123698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71120</xdr:rowOff>
    </xdr:from>
    <xdr:to>
      <xdr:col>81</xdr:col>
      <xdr:colOff>101600</xdr:colOff>
      <xdr:row>36</xdr:row>
      <xdr:rowOff>1270</xdr:rowOff>
    </xdr:to>
    <xdr:sp macro="" textlink="">
      <xdr:nvSpPr>
        <xdr:cNvPr id="283" name="楕円 282"/>
        <xdr:cNvSpPr/>
      </xdr:nvSpPr>
      <xdr:spPr>
        <a:xfrm>
          <a:off x="13115925"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82550</xdr:rowOff>
    </xdr:from>
    <xdr:to>
      <xdr:col>76</xdr:col>
      <xdr:colOff>165100</xdr:colOff>
      <xdr:row>36</xdr:row>
      <xdr:rowOff>12700</xdr:rowOff>
    </xdr:to>
    <xdr:sp macro="" textlink="">
      <xdr:nvSpPr>
        <xdr:cNvPr id="284" name="楕円 283"/>
        <xdr:cNvSpPr/>
      </xdr:nvSpPr>
      <xdr:spPr>
        <a:xfrm>
          <a:off x="123698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121920</xdr:rowOff>
    </xdr:from>
    <xdr:to>
      <xdr:col>81</xdr:col>
      <xdr:colOff>50800</xdr:colOff>
      <xdr:row>35</xdr:row>
      <xdr:rowOff>133350</xdr:rowOff>
    </xdr:to>
    <xdr:cxnSp macro="">
      <xdr:nvCxnSpPr>
        <xdr:cNvPr id="285" name="直線コネクタ 284"/>
        <xdr:cNvCxnSpPr/>
      </xdr:nvCxnSpPr>
      <xdr:spPr>
        <a:xfrm flipV="1">
          <a:off x="12420600" y="612267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286" name="n_1aveValue【認定こども園・幼稚園・保育所】&#10;有形固定資産減価償却率"/>
        <xdr:cNvSpPr txBox="1"/>
      </xdr:nvSpPr>
      <xdr:spPr>
        <a:xfrm>
          <a:off x="12980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287" name="n_2aveValue【認定こども園・幼稚園・保育所】&#10;有形固定資産減価償却率"/>
        <xdr:cNvSpPr txBox="1"/>
      </xdr:nvSpPr>
      <xdr:spPr>
        <a:xfrm>
          <a:off x="12246619"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17797</xdr:rowOff>
    </xdr:from>
    <xdr:ext cx="405111" cy="259045"/>
    <xdr:sp macro="" textlink="">
      <xdr:nvSpPr>
        <xdr:cNvPr id="288" name="n_1mainValue【認定こども園・幼稚園・保育所】&#10;有形固定資産減価償却率"/>
        <xdr:cNvSpPr txBox="1"/>
      </xdr:nvSpPr>
      <xdr:spPr>
        <a:xfrm>
          <a:off x="129800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289" name="n_2mainValue【認定こども園・幼稚園・保育所】&#10;有形固定資産減価償却率"/>
        <xdr:cNvSpPr txBox="1"/>
      </xdr:nvSpPr>
      <xdr:spPr>
        <a:xfrm>
          <a:off x="12246619"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01" name="テキスト ボックス 300"/>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3" name="テキスト ボックス 302"/>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5" name="テキスト ボックス 304"/>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7" name="テキスト ボックス 306"/>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9" name="テキスト ボックス 308"/>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1" name="テキスト ボックス 31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13" name="直線コネクタ 312"/>
        <xdr:cNvCxnSpPr/>
      </xdr:nvCxnSpPr>
      <xdr:spPr>
        <a:xfrm flipV="1">
          <a:off x="188461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14" name="【認定こども園・幼稚園・保育所】&#10;一人当たり面積最小値テキスト"/>
        <xdr:cNvSpPr txBox="1"/>
      </xdr:nvSpPr>
      <xdr:spPr>
        <a:xfrm>
          <a:off x="188849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15" name="直線コネクタ 314"/>
        <xdr:cNvCxnSpPr/>
      </xdr:nvCxnSpPr>
      <xdr:spPr>
        <a:xfrm>
          <a:off x="18786475" y="717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16" name="【認定こども園・幼稚園・保育所】&#10;一人当たり面積最大値テキスト"/>
        <xdr:cNvSpPr txBox="1"/>
      </xdr:nvSpPr>
      <xdr:spPr>
        <a:xfrm>
          <a:off x="188849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17" name="直線コネクタ 316"/>
        <xdr:cNvCxnSpPr/>
      </xdr:nvCxnSpPr>
      <xdr:spPr>
        <a:xfrm>
          <a:off x="18786475" y="575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18" name="【認定こども園・幼稚園・保育所】&#10;一人当たり面積平均値テキスト"/>
        <xdr:cNvSpPr txBox="1"/>
      </xdr:nvSpPr>
      <xdr:spPr>
        <a:xfrm>
          <a:off x="188849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19" name="フローチャート: 判断 318"/>
        <xdr:cNvSpPr/>
      </xdr:nvSpPr>
      <xdr:spPr>
        <a:xfrm>
          <a:off x="187960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20" name="フローチャート: 判断 319"/>
        <xdr:cNvSpPr/>
      </xdr:nvSpPr>
      <xdr:spPr>
        <a:xfrm>
          <a:off x="18100675" y="66967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38100</xdr:rowOff>
    </xdr:from>
    <xdr:to>
      <xdr:col>107</xdr:col>
      <xdr:colOff>101600</xdr:colOff>
      <xdr:row>38</xdr:row>
      <xdr:rowOff>139700</xdr:rowOff>
    </xdr:to>
    <xdr:sp macro="" textlink="">
      <xdr:nvSpPr>
        <xdr:cNvPr id="321" name="フローチャート: 判断 320"/>
        <xdr:cNvSpPr/>
      </xdr:nvSpPr>
      <xdr:spPr>
        <a:xfrm>
          <a:off x="17325975"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2" name="テキスト ボックス 321"/>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327" name="楕円 326"/>
        <xdr:cNvSpPr/>
      </xdr:nvSpPr>
      <xdr:spPr>
        <a:xfrm>
          <a:off x="18100675" y="6418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85090</xdr:rowOff>
    </xdr:from>
    <xdr:to>
      <xdr:col>107</xdr:col>
      <xdr:colOff>101600</xdr:colOff>
      <xdr:row>37</xdr:row>
      <xdr:rowOff>15240</xdr:rowOff>
    </xdr:to>
    <xdr:sp macro="" textlink="">
      <xdr:nvSpPr>
        <xdr:cNvPr id="328" name="楕円 327"/>
        <xdr:cNvSpPr/>
      </xdr:nvSpPr>
      <xdr:spPr>
        <a:xfrm>
          <a:off x="17325975"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135890</xdr:rowOff>
    </xdr:from>
    <xdr:to>
      <xdr:col>111</xdr:col>
      <xdr:colOff>177800</xdr:colOff>
      <xdr:row>37</xdr:row>
      <xdr:rowOff>125730</xdr:rowOff>
    </xdr:to>
    <xdr:cxnSp macro="">
      <xdr:nvCxnSpPr>
        <xdr:cNvPr id="329" name="直線コネクタ 328"/>
        <xdr:cNvCxnSpPr/>
      </xdr:nvCxnSpPr>
      <xdr:spPr>
        <a:xfrm>
          <a:off x="17376775" y="6308090"/>
          <a:ext cx="75565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330" name="n_1aveValue【認定こども園・幼稚園・保育所】&#10;一人当たり面積"/>
        <xdr:cNvSpPr txBox="1"/>
      </xdr:nvSpPr>
      <xdr:spPr>
        <a:xfrm>
          <a:off x="1793247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130827</xdr:rowOff>
    </xdr:from>
    <xdr:ext cx="469744" cy="259045"/>
    <xdr:sp macro="" textlink="">
      <xdr:nvSpPr>
        <xdr:cNvPr id="331" name="n_2aveValue【認定こども園・幼稚園・保育所】&#10;一人当たり面積"/>
        <xdr:cNvSpPr txBox="1"/>
      </xdr:nvSpPr>
      <xdr:spPr>
        <a:xfrm>
          <a:off x="1717047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332" name="n_1mainValue【認定こども園・幼稚園・保育所】&#10;一人当たり面積"/>
        <xdr:cNvSpPr txBox="1"/>
      </xdr:nvSpPr>
      <xdr:spPr>
        <a:xfrm>
          <a:off x="1793247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31767</xdr:rowOff>
    </xdr:from>
    <xdr:ext cx="469744" cy="259045"/>
    <xdr:sp macro="" textlink="">
      <xdr:nvSpPr>
        <xdr:cNvPr id="333" name="n_2mainValue【認定こども園・幼稚園・保育所】&#10;一人当たり面積"/>
        <xdr:cNvSpPr txBox="1"/>
      </xdr:nvSpPr>
      <xdr:spPr>
        <a:xfrm>
          <a:off x="17170477"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6" name="正方形/長方形 36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7" name="正方形/長方形 36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8" name="正方形/長方形 36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9" name="正方形/長方形 36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0" name="正方形/長方形 36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1" name="正方形/長方形 37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2" name="正方形/長方形 37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3" name="正方形/長方形 37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4" name="テキスト ボックス 37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5" name="直線コネクタ 37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6" name="直線コネクタ 375"/>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7" name="テキスト ボックス 376"/>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8" name="直線コネクタ 377"/>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9" name="テキスト ボックス 378"/>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0" name="直線コネクタ 379"/>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1" name="テキスト ボックス 380"/>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2" name="直線コネクタ 381"/>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83" name="テキスト ボックス 382"/>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4" name="直線コネクタ 383"/>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5" name="テキスト ボックス 384"/>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6" name="直線コネクタ 385"/>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7" name="テキスト ボックス 386"/>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8" name="直線コネクタ 38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9" name="テキスト ボックス 38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391" name="直線コネクタ 390"/>
        <xdr:cNvCxnSpPr/>
      </xdr:nvCxnSpPr>
      <xdr:spPr>
        <a:xfrm flipV="1">
          <a:off x="13889989"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392" name="【公民館】&#10;有形固定資産減価償却率最小値テキスト"/>
        <xdr:cNvSpPr txBox="1"/>
      </xdr:nvSpPr>
      <xdr:spPr>
        <a:xfrm>
          <a:off x="13928725"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393" name="直線コネクタ 392"/>
        <xdr:cNvCxnSpPr/>
      </xdr:nvCxnSpPr>
      <xdr:spPr>
        <a:xfrm>
          <a:off x="13801725" y="186858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94" name="【公民館】&#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95" name="直線コネクタ 394"/>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396" name="【公民館】&#10;有形固定資産減価償却率平均値テキスト"/>
        <xdr:cNvSpPr txBox="1"/>
      </xdr:nvSpPr>
      <xdr:spPr>
        <a:xfrm>
          <a:off x="13928725"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397" name="フローチャート: 判断 396"/>
        <xdr:cNvSpPr/>
      </xdr:nvSpPr>
      <xdr:spPr>
        <a:xfrm>
          <a:off x="13839825" y="17719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398" name="フローチャート: 判断 397"/>
        <xdr:cNvSpPr/>
      </xdr:nvSpPr>
      <xdr:spPr>
        <a:xfrm>
          <a:off x="13115925"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399" name="フローチャート: 判断 398"/>
        <xdr:cNvSpPr/>
      </xdr:nvSpPr>
      <xdr:spPr>
        <a:xfrm>
          <a:off x="123698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0" name="テキスト ボックス 39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1" name="テキスト ボックス 40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2" name="テキスト ボックス 40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3" name="テキスト ボックス 40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4" name="テキスト ボックス 40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05" name="楕円 404"/>
        <xdr:cNvSpPr/>
      </xdr:nvSpPr>
      <xdr:spPr>
        <a:xfrm>
          <a:off x="13115925"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06" name="楕円 405"/>
        <xdr:cNvSpPr/>
      </xdr:nvSpPr>
      <xdr:spPr>
        <a:xfrm>
          <a:off x="123698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07" name="直線コネクタ 406"/>
        <xdr:cNvCxnSpPr/>
      </xdr:nvCxnSpPr>
      <xdr:spPr>
        <a:xfrm>
          <a:off x="12420600" y="17090571"/>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408" name="n_1aveValue【公民館】&#10;有形固定資産減価償却率"/>
        <xdr:cNvSpPr txBox="1"/>
      </xdr:nvSpPr>
      <xdr:spPr>
        <a:xfrm>
          <a:off x="12980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409" name="n_2aveValue【公民館】&#10;有形固定資産減価償却率"/>
        <xdr:cNvSpPr txBox="1"/>
      </xdr:nvSpPr>
      <xdr:spPr>
        <a:xfrm>
          <a:off x="12246619"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410" name="n_1mainValue【公民館】&#10;有形固定資産減価償却率"/>
        <xdr:cNvSpPr txBox="1"/>
      </xdr:nvSpPr>
      <xdr:spPr>
        <a:xfrm>
          <a:off x="12957252"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411" name="n_2mainValue【公民館】&#10;有形固定資産減価償却率"/>
        <xdr:cNvSpPr txBox="1"/>
      </xdr:nvSpPr>
      <xdr:spPr>
        <a:xfrm>
          <a:off x="12214302"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2" name="正方形/長方形 41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3" name="正方形/長方形 41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4" name="正方形/長方形 41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5" name="正方形/長方形 41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6" name="正方形/長方形 41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7" name="正方形/長方形 41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8" name="正方形/長方形 41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9" name="正方形/長方形 41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0" name="テキスト ボックス 41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1" name="直線コネクタ 42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22" name="直線コネクタ 421"/>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23" name="テキスト ボックス 422"/>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4" name="直線コネクタ 423"/>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5" name="テキスト ボックス 424"/>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6" name="直線コネクタ 425"/>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7" name="テキスト ボックス 426"/>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8" name="直線コネクタ 427"/>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9" name="テキスト ボックス 428"/>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30" name="直線コネクタ 429"/>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31" name="テキスト ボックス 430"/>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2" name="直線コネクタ 43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3" name="テキスト ボックス 43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4"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435" name="直線コネクタ 434"/>
        <xdr:cNvCxnSpPr/>
      </xdr:nvCxnSpPr>
      <xdr:spPr>
        <a:xfrm flipV="1">
          <a:off x="188461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436" name="【公民館】&#10;一人当たり面積最小値テキスト"/>
        <xdr:cNvSpPr txBox="1"/>
      </xdr:nvSpPr>
      <xdr:spPr>
        <a:xfrm>
          <a:off x="188849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437" name="直線コネクタ 436"/>
        <xdr:cNvCxnSpPr/>
      </xdr:nvCxnSpPr>
      <xdr:spPr>
        <a:xfrm>
          <a:off x="18786475" y="186297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438" name="【公民館】&#10;一人当たり面積最大値テキスト"/>
        <xdr:cNvSpPr txBox="1"/>
      </xdr:nvSpPr>
      <xdr:spPr>
        <a:xfrm>
          <a:off x="188849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439" name="直線コネクタ 438"/>
        <xdr:cNvCxnSpPr/>
      </xdr:nvCxnSpPr>
      <xdr:spPr>
        <a:xfrm>
          <a:off x="18786475" y="173366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440" name="【公民館】&#10;一人当たり面積平均値テキスト"/>
        <xdr:cNvSpPr txBox="1"/>
      </xdr:nvSpPr>
      <xdr:spPr>
        <a:xfrm>
          <a:off x="188849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441" name="フローチャート: 判断 440"/>
        <xdr:cNvSpPr/>
      </xdr:nvSpPr>
      <xdr:spPr>
        <a:xfrm>
          <a:off x="187960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442" name="フローチャート: 判断 441"/>
        <xdr:cNvSpPr/>
      </xdr:nvSpPr>
      <xdr:spPr>
        <a:xfrm>
          <a:off x="18100675" y="182996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27305</xdr:rowOff>
    </xdr:from>
    <xdr:to>
      <xdr:col>107</xdr:col>
      <xdr:colOff>101600</xdr:colOff>
      <xdr:row>107</xdr:row>
      <xdr:rowOff>128905</xdr:rowOff>
    </xdr:to>
    <xdr:sp macro="" textlink="">
      <xdr:nvSpPr>
        <xdr:cNvPr id="443" name="フローチャート: 判断 442"/>
        <xdr:cNvSpPr/>
      </xdr:nvSpPr>
      <xdr:spPr>
        <a:xfrm>
          <a:off x="17325975"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4" name="テキスト ボックス 443"/>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5" name="テキスト ボックス 444"/>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6" name="テキスト ボックス 445"/>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7" name="テキスト ボックス 446"/>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8" name="テキスト ボックス 447"/>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57023</xdr:rowOff>
    </xdr:from>
    <xdr:to>
      <xdr:col>112</xdr:col>
      <xdr:colOff>38100</xdr:colOff>
      <xdr:row>108</xdr:row>
      <xdr:rowOff>158623</xdr:rowOff>
    </xdr:to>
    <xdr:sp macro="" textlink="">
      <xdr:nvSpPr>
        <xdr:cNvPr id="449" name="楕円 448"/>
        <xdr:cNvSpPr/>
      </xdr:nvSpPr>
      <xdr:spPr>
        <a:xfrm>
          <a:off x="18100675" y="185736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57786</xdr:rowOff>
    </xdr:from>
    <xdr:to>
      <xdr:col>107</xdr:col>
      <xdr:colOff>101600</xdr:colOff>
      <xdr:row>108</xdr:row>
      <xdr:rowOff>159386</xdr:rowOff>
    </xdr:to>
    <xdr:sp macro="" textlink="">
      <xdr:nvSpPr>
        <xdr:cNvPr id="450" name="楕円 449"/>
        <xdr:cNvSpPr/>
      </xdr:nvSpPr>
      <xdr:spPr>
        <a:xfrm>
          <a:off x="17325975"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107823</xdr:rowOff>
    </xdr:from>
    <xdr:to>
      <xdr:col>111</xdr:col>
      <xdr:colOff>177800</xdr:colOff>
      <xdr:row>108</xdr:row>
      <xdr:rowOff>108586</xdr:rowOff>
    </xdr:to>
    <xdr:cxnSp macro="">
      <xdr:nvCxnSpPr>
        <xdr:cNvPr id="451" name="直線コネクタ 450"/>
        <xdr:cNvCxnSpPr/>
      </xdr:nvCxnSpPr>
      <xdr:spPr>
        <a:xfrm flipV="1">
          <a:off x="17376775" y="18624423"/>
          <a:ext cx="7556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452" name="n_1aveValue【公民館】&#10;一人当たり面積"/>
        <xdr:cNvSpPr txBox="1"/>
      </xdr:nvSpPr>
      <xdr:spPr>
        <a:xfrm>
          <a:off x="1793247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145432</xdr:rowOff>
    </xdr:from>
    <xdr:ext cx="469744" cy="259045"/>
    <xdr:sp macro="" textlink="">
      <xdr:nvSpPr>
        <xdr:cNvPr id="453" name="n_2aveValue【公民館】&#10;一人当たり面積"/>
        <xdr:cNvSpPr txBox="1"/>
      </xdr:nvSpPr>
      <xdr:spPr>
        <a:xfrm>
          <a:off x="1717047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149750</xdr:rowOff>
    </xdr:from>
    <xdr:ext cx="469744" cy="259045"/>
    <xdr:sp macro="" textlink="">
      <xdr:nvSpPr>
        <xdr:cNvPr id="454" name="n_1mainValue【公民館】&#10;一人当たり面積"/>
        <xdr:cNvSpPr txBox="1"/>
      </xdr:nvSpPr>
      <xdr:spPr>
        <a:xfrm>
          <a:off x="17932477" y="186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150513</xdr:rowOff>
    </xdr:from>
    <xdr:ext cx="469744" cy="259045"/>
    <xdr:sp macro="" textlink="">
      <xdr:nvSpPr>
        <xdr:cNvPr id="455" name="n_2mainValue【公民館】&#10;一人当たり面積"/>
        <xdr:cNvSpPr txBox="1"/>
      </xdr:nvSpPr>
      <xdr:spPr>
        <a:xfrm>
          <a:off x="1717047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類似団体と比較して、特に有形固定資産減価償却率が高い施設は公民館である。これは村内唯一の公民館が建築後３８年余り経過しており、その施設の数値がそのまま反映されるためである。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保育所については、４園を１園に統合したものの、旧施設を地域の活性化等のための拠点として除去せずにそのまま使用しているため、減価償却率が高止まりしている要因の一つに挙げられる。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の一人当たり延長については、曲がりくねった道路が真っ直ぐになることで減少しているものの、依然として類似団体と比べて減価償却率が高いため、計画的な更新等を行い、老朽化対策を進め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が表示されないのは、相楽東部広域連合に資産が譲渡されているためであるが、補修・改修は当村が実施することとなる。建築後１４年が経過しており、今後補修箇所等が発生してくることが見込まれるため、その他の資産と合わせて維持管理を進めていくこと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477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90" name="テキスト ボックス 89"/>
        <xdr:cNvSpPr txBox="1"/>
      </xdr:nvSpPr>
      <xdr:spPr>
        <a:xfrm>
          <a:off x="3208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91" name="直線コネクタ 90"/>
        <xdr:cNvCxnSpPr/>
      </xdr:nvCxnSpPr>
      <xdr:spPr>
        <a:xfrm>
          <a:off x="6477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92" name="テキスト ボックス 91"/>
        <xdr:cNvSpPr txBox="1"/>
      </xdr:nvSpPr>
      <xdr:spPr>
        <a:xfrm>
          <a:off x="3208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93" name="直線コネクタ 92"/>
        <xdr:cNvCxnSpPr/>
      </xdr:nvCxnSpPr>
      <xdr:spPr>
        <a:xfrm>
          <a:off x="6477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94" name="テキスト ボックス 93"/>
        <xdr:cNvSpPr txBox="1"/>
      </xdr:nvSpPr>
      <xdr:spPr>
        <a:xfrm>
          <a:off x="3208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95" name="直線コネクタ 94"/>
        <xdr:cNvCxnSpPr/>
      </xdr:nvCxnSpPr>
      <xdr:spPr>
        <a:xfrm>
          <a:off x="6477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96" name="テキスト ボックス 95"/>
        <xdr:cNvSpPr txBox="1"/>
      </xdr:nvSpPr>
      <xdr:spPr>
        <a:xfrm>
          <a:off x="3208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97" name="直線コネクタ 96"/>
        <xdr:cNvCxnSpPr/>
      </xdr:nvCxnSpPr>
      <xdr:spPr>
        <a:xfrm>
          <a:off x="6477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98" name="テキスト ボックス 97"/>
        <xdr:cNvSpPr txBox="1"/>
      </xdr:nvSpPr>
      <xdr:spPr>
        <a:xfrm>
          <a:off x="2662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99" name="直線コネクタ 9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0" name="テキスト ボックス 9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102" name="直線コネクタ 101"/>
        <xdr:cNvCxnSpPr/>
      </xdr:nvCxnSpPr>
      <xdr:spPr>
        <a:xfrm flipV="1">
          <a:off x="39490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103" name="【市民会館】&#10;有形固定資産減価償却率最小値テキスト"/>
        <xdr:cNvSpPr txBox="1"/>
      </xdr:nvSpPr>
      <xdr:spPr>
        <a:xfrm>
          <a:off x="39878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104" name="直線コネクタ 103"/>
        <xdr:cNvCxnSpPr/>
      </xdr:nvCxnSpPr>
      <xdr:spPr>
        <a:xfrm>
          <a:off x="3889375" y="187025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105" name="【市民会館】&#10;有形固定資産減価償却率最大値テキスト"/>
        <xdr:cNvSpPr txBox="1"/>
      </xdr:nvSpPr>
      <xdr:spPr>
        <a:xfrm>
          <a:off x="39878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106" name="直線コネクタ 105"/>
        <xdr:cNvCxnSpPr/>
      </xdr:nvCxnSpPr>
      <xdr:spPr>
        <a:xfrm>
          <a:off x="3889375" y="17287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107" name="【市民会館】&#10;有形固定資産減価償却率平均値テキスト"/>
        <xdr:cNvSpPr txBox="1"/>
      </xdr:nvSpPr>
      <xdr:spPr>
        <a:xfrm>
          <a:off x="39878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108" name="フローチャート: 判断 107"/>
        <xdr:cNvSpPr/>
      </xdr:nvSpPr>
      <xdr:spPr>
        <a:xfrm>
          <a:off x="38989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109" name="フローチャート: 判断 108"/>
        <xdr:cNvSpPr/>
      </xdr:nvSpPr>
      <xdr:spPr>
        <a:xfrm>
          <a:off x="3203575" y="182036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122699</xdr:rowOff>
    </xdr:from>
    <xdr:ext cx="405111" cy="259045"/>
    <xdr:sp macro="" textlink="">
      <xdr:nvSpPr>
        <xdr:cNvPr id="110" name="n_1aveValue【市民会館】&#10;有形固定資産減価償却率"/>
        <xdr:cNvSpPr txBox="1"/>
      </xdr:nvSpPr>
      <xdr:spPr>
        <a:xfrm>
          <a:off x="306769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27687</xdr:rowOff>
    </xdr:from>
    <xdr:to>
      <xdr:col>15</xdr:col>
      <xdr:colOff>101600</xdr:colOff>
      <xdr:row>107</xdr:row>
      <xdr:rowOff>129287</xdr:rowOff>
    </xdr:to>
    <xdr:sp macro="" textlink="">
      <xdr:nvSpPr>
        <xdr:cNvPr id="111" name="フローチャート: 判断 110"/>
        <xdr:cNvSpPr/>
      </xdr:nvSpPr>
      <xdr:spPr>
        <a:xfrm>
          <a:off x="2428875"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120414</xdr:rowOff>
    </xdr:from>
    <xdr:ext cx="405111" cy="259045"/>
    <xdr:sp macro="" textlink="">
      <xdr:nvSpPr>
        <xdr:cNvPr id="112" name="n_2aveValue【市民会館】&#10;有形固定資産減価償却率"/>
        <xdr:cNvSpPr txBox="1"/>
      </xdr:nvSpPr>
      <xdr:spPr>
        <a:xfrm>
          <a:off x="2305694" y="1846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3" name="テキスト ボックス 112"/>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4" name="テキスト ボックス 113"/>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15" name="テキスト ボックス 114"/>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16" name="テキスト ボックス 115"/>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17" name="テキスト ボックス 116"/>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144272</xdr:rowOff>
    </xdr:from>
    <xdr:to>
      <xdr:col>20</xdr:col>
      <xdr:colOff>38100</xdr:colOff>
      <xdr:row>104</xdr:row>
      <xdr:rowOff>74422</xdr:rowOff>
    </xdr:to>
    <xdr:sp macro="" textlink="">
      <xdr:nvSpPr>
        <xdr:cNvPr id="118" name="楕円 117"/>
        <xdr:cNvSpPr/>
      </xdr:nvSpPr>
      <xdr:spPr>
        <a:xfrm>
          <a:off x="3203575" y="178036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119" name="楕円 118"/>
        <xdr:cNvSpPr/>
      </xdr:nvSpPr>
      <xdr:spPr>
        <a:xfrm>
          <a:off x="2428875"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23622</xdr:rowOff>
    </xdr:from>
    <xdr:to>
      <xdr:col>19</xdr:col>
      <xdr:colOff>177800</xdr:colOff>
      <xdr:row>104</xdr:row>
      <xdr:rowOff>87630</xdr:rowOff>
    </xdr:to>
    <xdr:cxnSp macro="">
      <xdr:nvCxnSpPr>
        <xdr:cNvPr id="120" name="直線コネクタ 119"/>
        <xdr:cNvCxnSpPr/>
      </xdr:nvCxnSpPr>
      <xdr:spPr>
        <a:xfrm flipV="1">
          <a:off x="2479675" y="17854422"/>
          <a:ext cx="7556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90949</xdr:rowOff>
    </xdr:from>
    <xdr:ext cx="405111" cy="259045"/>
    <xdr:sp macro="" textlink="">
      <xdr:nvSpPr>
        <xdr:cNvPr id="121" name="n_1mainValue【市民会館】&#10;有形固定資産減価償却率"/>
        <xdr:cNvSpPr txBox="1"/>
      </xdr:nvSpPr>
      <xdr:spPr>
        <a:xfrm>
          <a:off x="306769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122" name="n_2mainValue【市民会館】&#10;有形固定資産減価償却率"/>
        <xdr:cNvSpPr txBox="1"/>
      </xdr:nvSpPr>
      <xdr:spPr>
        <a:xfrm>
          <a:off x="230569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23" name="正方形/長方形 12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24" name="正方形/長方形 12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25" name="正方形/長方形 12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26" name="正方形/長方形 12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27" name="正方形/長方形 12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28" name="正方形/長方形 12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29" name="正方形/長方形 12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0" name="正方形/長方形 12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31" name="テキスト ボックス 13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32" name="直線コネクタ 13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33" name="直線コネクタ 132"/>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34" name="テキスト ボックス 133"/>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35" name="直線コネクタ 134"/>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36" name="テキスト ボックス 135"/>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37" name="直線コネクタ 136"/>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38" name="テキスト ボックス 137"/>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39" name="直線コネクタ 138"/>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40" name="テキスト ボックス 139"/>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41" name="直線コネクタ 140"/>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42" name="テキスト ボックス 141"/>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43" name="直線コネクタ 142"/>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44" name="テキスト ボックス 143"/>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45"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146" name="直線コネクタ 145"/>
        <xdr:cNvCxnSpPr/>
      </xdr:nvCxnSpPr>
      <xdr:spPr>
        <a:xfrm flipV="1">
          <a:off x="8905240"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147" name="【市民会館】&#10;一人当たり面積最小値テキスト"/>
        <xdr:cNvSpPr txBox="1"/>
      </xdr:nvSpPr>
      <xdr:spPr>
        <a:xfrm>
          <a:off x="8943975"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148" name="直線コネクタ 147"/>
        <xdr:cNvCxnSpPr/>
      </xdr:nvCxnSpPr>
      <xdr:spPr>
        <a:xfrm>
          <a:off x="8845550" y="186358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149" name="【市民会館】&#10;一人当たり面積最大値テキスト"/>
        <xdr:cNvSpPr txBox="1"/>
      </xdr:nvSpPr>
      <xdr:spPr>
        <a:xfrm>
          <a:off x="8943975"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150" name="直線コネクタ 149"/>
        <xdr:cNvCxnSpPr/>
      </xdr:nvCxnSpPr>
      <xdr:spPr>
        <a:xfrm>
          <a:off x="8845550" y="173789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151" name="【市民会館】&#10;一人当たり面積平均値テキスト"/>
        <xdr:cNvSpPr txBox="1"/>
      </xdr:nvSpPr>
      <xdr:spPr>
        <a:xfrm>
          <a:off x="8943975"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152" name="フローチャート: 判断 151"/>
        <xdr:cNvSpPr/>
      </xdr:nvSpPr>
      <xdr:spPr>
        <a:xfrm>
          <a:off x="8883650" y="182867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153" name="フローチャート: 判断 152"/>
        <xdr:cNvSpPr/>
      </xdr:nvSpPr>
      <xdr:spPr>
        <a:xfrm>
          <a:off x="815975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154" name="n_1aveValue【市民会館】&#10;一人当たり面積"/>
        <xdr:cNvSpPr txBox="1"/>
      </xdr:nvSpPr>
      <xdr:spPr>
        <a:xfrm>
          <a:off x="7991552"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55880</xdr:rowOff>
    </xdr:from>
    <xdr:to>
      <xdr:col>46</xdr:col>
      <xdr:colOff>38100</xdr:colOff>
      <xdr:row>106</xdr:row>
      <xdr:rowOff>157480</xdr:rowOff>
    </xdr:to>
    <xdr:sp macro="" textlink="">
      <xdr:nvSpPr>
        <xdr:cNvPr id="155" name="フローチャート: 判断 154"/>
        <xdr:cNvSpPr/>
      </xdr:nvSpPr>
      <xdr:spPr>
        <a:xfrm>
          <a:off x="7413625" y="1822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2557</xdr:rowOff>
    </xdr:from>
    <xdr:ext cx="469744" cy="259045"/>
    <xdr:sp macro="" textlink="">
      <xdr:nvSpPr>
        <xdr:cNvPr id="156" name="n_2aveValue【市民会館】&#10;一人当たり面積"/>
        <xdr:cNvSpPr txBox="1"/>
      </xdr:nvSpPr>
      <xdr:spPr>
        <a:xfrm>
          <a:off x="72581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57" name="テキスト ボックス 15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58" name="テキスト ボックス 15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59" name="テキスト ボックス 15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60" name="テキスト ボックス 15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61" name="テキスト ボックス 16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162" name="楕円 161"/>
        <xdr:cNvSpPr/>
      </xdr:nvSpPr>
      <xdr:spPr>
        <a:xfrm>
          <a:off x="815975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23495</xdr:rowOff>
    </xdr:from>
    <xdr:to>
      <xdr:col>46</xdr:col>
      <xdr:colOff>38100</xdr:colOff>
      <xdr:row>107</xdr:row>
      <xdr:rowOff>125095</xdr:rowOff>
    </xdr:to>
    <xdr:sp macro="" textlink="">
      <xdr:nvSpPr>
        <xdr:cNvPr id="163" name="楕円 162"/>
        <xdr:cNvSpPr/>
      </xdr:nvSpPr>
      <xdr:spPr>
        <a:xfrm>
          <a:off x="7413625" y="183686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74295</xdr:rowOff>
    </xdr:to>
    <xdr:cxnSp macro="">
      <xdr:nvCxnSpPr>
        <xdr:cNvPr id="164" name="直線コネクタ 163"/>
        <xdr:cNvCxnSpPr/>
      </xdr:nvCxnSpPr>
      <xdr:spPr>
        <a:xfrm flipV="1">
          <a:off x="7445375" y="18419063"/>
          <a:ext cx="765175"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115840</xdr:rowOff>
    </xdr:from>
    <xdr:ext cx="469744" cy="259045"/>
    <xdr:sp macro="" textlink="">
      <xdr:nvSpPr>
        <xdr:cNvPr id="165" name="n_1mainValue【市民会館】&#10;一人当たり面積"/>
        <xdr:cNvSpPr txBox="1"/>
      </xdr:nvSpPr>
      <xdr:spPr>
        <a:xfrm>
          <a:off x="7991552"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116222</xdr:rowOff>
    </xdr:from>
    <xdr:ext cx="469744" cy="259045"/>
    <xdr:sp macro="" textlink="">
      <xdr:nvSpPr>
        <xdr:cNvPr id="166" name="n_2mainValue【市民会館】&#10;一人当たり面積"/>
        <xdr:cNvSpPr txBox="1"/>
      </xdr:nvSpPr>
      <xdr:spPr>
        <a:xfrm>
          <a:off x="7258127"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67" name="正方形/長方形 16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8" name="正方形/長方形 16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9" name="正方形/長方形 16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0" name="正方形/長方形 16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1" name="正方形/長方形 17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2" name="正方形/長方形 17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3" name="正方形/長方形 17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4" name="正方形/長方形 17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5" name="テキスト ボックス 17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6" name="直線コネクタ 17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7" name="テキスト ボックス 176"/>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8" name="直線コネクタ 17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9" name="テキスト ボックス 178"/>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0" name="直線コネクタ 17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1" name="テキスト ボックス 18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2" name="直線コネクタ 18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3" name="テキスト ボックス 18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4" name="直線コネクタ 18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5" name="テキスト ボックス 18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6" name="直線コネクタ 18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7" name="テキスト ボックス 186"/>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8" name="直線コネクタ 18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9" name="テキスト ボックス 188"/>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0"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1" name="直線コネクタ 190"/>
        <xdr:cNvCxnSpPr/>
      </xdr:nvCxnSpPr>
      <xdr:spPr>
        <a:xfrm flipV="1">
          <a:off x="13889989"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2" name="【一般廃棄物処理施設】&#10;有形固定資産減価償却率最小値テキスト"/>
        <xdr:cNvSpPr txBox="1"/>
      </xdr:nvSpPr>
      <xdr:spPr>
        <a:xfrm>
          <a:off x="13928725"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3" name="直線コネクタ 192"/>
        <xdr:cNvCxnSpPr/>
      </xdr:nvCxnSpPr>
      <xdr:spPr>
        <a:xfrm>
          <a:off x="13801725" y="7322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4" name="【一般廃棄物処理施設】&#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5" name="直線コネクタ 194"/>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196" name="【一般廃棄物処理施設】&#10;有形固定資産減価償却率平均値テキスト"/>
        <xdr:cNvSpPr txBox="1"/>
      </xdr:nvSpPr>
      <xdr:spPr>
        <a:xfrm>
          <a:off x="13928725"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97" name="フローチャート: 判断 196"/>
        <xdr:cNvSpPr/>
      </xdr:nvSpPr>
      <xdr:spPr>
        <a:xfrm>
          <a:off x="13839825" y="6603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98" name="フローチャート: 判断 197"/>
        <xdr:cNvSpPr/>
      </xdr:nvSpPr>
      <xdr:spPr>
        <a:xfrm>
          <a:off x="13115925"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199" name="n_1aveValue【一般廃棄物処理施設】&#10;有形固定資産減価償却率"/>
        <xdr:cNvSpPr txBox="1"/>
      </xdr:nvSpPr>
      <xdr:spPr>
        <a:xfrm>
          <a:off x="12980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00" name="フローチャート: 判断 199"/>
        <xdr:cNvSpPr/>
      </xdr:nvSpPr>
      <xdr:spPr>
        <a:xfrm>
          <a:off x="123698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201" name="n_2aveValue【一般廃棄物処理施設】&#10;有形固定資産減価償却率"/>
        <xdr:cNvSpPr txBox="1"/>
      </xdr:nvSpPr>
      <xdr:spPr>
        <a:xfrm>
          <a:off x="12246619"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2" name="テキスト ボックス 20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3" name="テキスト ボックス 20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4" name="テキスト ボックス 20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5" name="テキスト ボックス 20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6" name="テキスト ボックス 20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151130</xdr:rowOff>
    </xdr:from>
    <xdr:to>
      <xdr:col>76</xdr:col>
      <xdr:colOff>165100</xdr:colOff>
      <xdr:row>37</xdr:row>
      <xdr:rowOff>81280</xdr:rowOff>
    </xdr:to>
    <xdr:sp macro="" textlink="">
      <xdr:nvSpPr>
        <xdr:cNvPr id="207" name="楕円 206"/>
        <xdr:cNvSpPr/>
      </xdr:nvSpPr>
      <xdr:spPr>
        <a:xfrm>
          <a:off x="123698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97807</xdr:rowOff>
    </xdr:from>
    <xdr:ext cx="405111" cy="259045"/>
    <xdr:sp macro="" textlink="">
      <xdr:nvSpPr>
        <xdr:cNvPr id="208" name="n_2mainValue【一般廃棄物処理施設】&#10;有形固定資産減価償却率"/>
        <xdr:cNvSpPr txBox="1"/>
      </xdr:nvSpPr>
      <xdr:spPr>
        <a:xfrm>
          <a:off x="12246619"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9" name="正方形/長方形 20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0" name="正方形/長方形 20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1" name="正方形/長方形 21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2" name="正方形/長方形 21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3" name="正方形/長方形 21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4" name="正方形/長方形 21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5" name="正方形/長方形 21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6" name="正方形/長方形 21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7" name="テキスト ボックス 21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8" name="直線コネクタ 21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19" name="直線コネクタ 218"/>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0" name="テキスト ボックス 219"/>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1" name="直線コネクタ 220"/>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2" name="テキスト ボックス 221"/>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3" name="直線コネクタ 222"/>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4" name="テキスト ボックス 223"/>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5" name="直線コネクタ 224"/>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6" name="テキスト ボックス 225"/>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7" name="直線コネクタ 226"/>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28" name="テキスト ボックス 227"/>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9" name="直線コネクタ 22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0" name="テキスト ボックス 229"/>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1"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2" name="直線コネクタ 231"/>
        <xdr:cNvCxnSpPr/>
      </xdr:nvCxnSpPr>
      <xdr:spPr>
        <a:xfrm flipV="1">
          <a:off x="188461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3" name="【一般廃棄物処理施設】&#10;一人当たり有形固定資産（償却資産）額最小値テキスト"/>
        <xdr:cNvSpPr txBox="1"/>
      </xdr:nvSpPr>
      <xdr:spPr>
        <a:xfrm>
          <a:off x="188849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4" name="直線コネクタ 233"/>
        <xdr:cNvCxnSpPr/>
      </xdr:nvCxnSpPr>
      <xdr:spPr>
        <a:xfrm>
          <a:off x="18786475" y="72378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5" name="【一般廃棄物処理施設】&#10;一人当たり有形固定資産（償却資産）額最大値テキスト"/>
        <xdr:cNvSpPr txBox="1"/>
      </xdr:nvSpPr>
      <xdr:spPr>
        <a:xfrm>
          <a:off x="188849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36" name="直線コネクタ 235"/>
        <xdr:cNvCxnSpPr/>
      </xdr:nvCxnSpPr>
      <xdr:spPr>
        <a:xfrm>
          <a:off x="18786475" y="58809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37" name="【一般廃棄物処理施設】&#10;一人当たり有形固定資産（償却資産）額平均値テキスト"/>
        <xdr:cNvSpPr txBox="1"/>
      </xdr:nvSpPr>
      <xdr:spPr>
        <a:xfrm>
          <a:off x="188849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38" name="フローチャート: 判断 237"/>
        <xdr:cNvSpPr/>
      </xdr:nvSpPr>
      <xdr:spPr>
        <a:xfrm>
          <a:off x="187960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39" name="フローチャート: 判断 238"/>
        <xdr:cNvSpPr/>
      </xdr:nvSpPr>
      <xdr:spPr>
        <a:xfrm>
          <a:off x="18100675" y="68343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0" name="n_1aveValue【一般廃棄物処理施設】&#10;一人当たり有形固定資産（償却資産）額"/>
        <xdr:cNvSpPr txBox="1"/>
      </xdr:nvSpPr>
      <xdr:spPr>
        <a:xfrm>
          <a:off x="1786784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130390</xdr:rowOff>
    </xdr:from>
    <xdr:to>
      <xdr:col>107</xdr:col>
      <xdr:colOff>101600</xdr:colOff>
      <xdr:row>40</xdr:row>
      <xdr:rowOff>60540</xdr:rowOff>
    </xdr:to>
    <xdr:sp macro="" textlink="">
      <xdr:nvSpPr>
        <xdr:cNvPr id="241" name="フローチャート: 判断 240"/>
        <xdr:cNvSpPr/>
      </xdr:nvSpPr>
      <xdr:spPr>
        <a:xfrm>
          <a:off x="17325975" y="681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77067</xdr:rowOff>
    </xdr:from>
    <xdr:ext cx="599010" cy="259045"/>
    <xdr:sp macro="" textlink="">
      <xdr:nvSpPr>
        <xdr:cNvPr id="242" name="n_2aveValue【一般廃棄物処理施設】&#10;一人当たり有形固定資産（償却資産）額"/>
        <xdr:cNvSpPr txBox="1"/>
      </xdr:nvSpPr>
      <xdr:spPr>
        <a:xfrm>
          <a:off x="17134420" y="65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3" name="テキスト ボックス 24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4" name="テキスト ボックス 24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5" name="テキスト ボックス 24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6" name="テキスト ボックス 24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7" name="テキスト ボックス 24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142647</xdr:rowOff>
    </xdr:from>
    <xdr:to>
      <xdr:col>107</xdr:col>
      <xdr:colOff>101600</xdr:colOff>
      <xdr:row>41</xdr:row>
      <xdr:rowOff>72797</xdr:rowOff>
    </xdr:to>
    <xdr:sp macro="" textlink="">
      <xdr:nvSpPr>
        <xdr:cNvPr id="248" name="楕円 247"/>
        <xdr:cNvSpPr/>
      </xdr:nvSpPr>
      <xdr:spPr>
        <a:xfrm>
          <a:off x="17325975" y="70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63924</xdr:rowOff>
    </xdr:from>
    <xdr:ext cx="534377" cy="259045"/>
    <xdr:sp macro="" textlink="">
      <xdr:nvSpPr>
        <xdr:cNvPr id="249" name="n_2mainValue【一般廃棄物処理施設】&#10;一人当たり有形固定資産（償却資産）額"/>
        <xdr:cNvSpPr txBox="1"/>
      </xdr:nvSpPr>
      <xdr:spPr>
        <a:xfrm>
          <a:off x="17166736" y="70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0" name="正方形/長方形 24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1" name="正方形/長方形 25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2" name="正方形/長方形 25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3" name="正方形/長方形 25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4" name="正方形/長方形 25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5" name="正方形/長方形 25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6" name="正方形/長方形 25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7" name="正方形/長方形 25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8" name="テキスト ボックス 25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9" name="直線コネクタ 25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60" name="直線コネクタ 259"/>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61" name="テキスト ボックス 260"/>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2" name="直線コネクタ 261"/>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3" name="テキスト ボックス 262"/>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4" name="直線コネクタ 263"/>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5" name="テキスト ボックス 264"/>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6" name="直線コネクタ 265"/>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7" name="テキスト ボックス 266"/>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8" name="直線コネクタ 267"/>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9" name="テキスト ボックス 268"/>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70" name="直線コネクタ 269"/>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71" name="テキスト ボックス 270"/>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2" name="直線コネクタ 271"/>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3" name="テキスト ボックス 272"/>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75" name="直線コネクタ 274"/>
        <xdr:cNvCxnSpPr/>
      </xdr:nvCxnSpPr>
      <xdr:spPr>
        <a:xfrm flipV="1">
          <a:off x="13889989"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76" name="【保健センター・保健所】&#10;有形固定資産減価償却率最小値テキスト"/>
        <xdr:cNvSpPr txBox="1"/>
      </xdr:nvSpPr>
      <xdr:spPr>
        <a:xfrm>
          <a:off x="13928725"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77" name="直線コネクタ 276"/>
        <xdr:cNvCxnSpPr/>
      </xdr:nvCxnSpPr>
      <xdr:spPr>
        <a:xfrm>
          <a:off x="13801725" y="110707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8"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9" name="直線コネクタ 278"/>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80" name="【保健センター・保健所】&#10;有形固定資産減価償却率平均値テキスト"/>
        <xdr:cNvSpPr txBox="1"/>
      </xdr:nvSpPr>
      <xdr:spPr>
        <a:xfrm>
          <a:off x="13928725"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81" name="フローチャート: 判断 280"/>
        <xdr:cNvSpPr/>
      </xdr:nvSpPr>
      <xdr:spPr>
        <a:xfrm>
          <a:off x="13839825" y="102655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82" name="フローチャート: 判断 281"/>
        <xdr:cNvSpPr/>
      </xdr:nvSpPr>
      <xdr:spPr>
        <a:xfrm>
          <a:off x="13115925"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83" name="n_1aveValue【保健センター・保健所】&#10;有形固定資産減価償却率"/>
        <xdr:cNvSpPr txBox="1"/>
      </xdr:nvSpPr>
      <xdr:spPr>
        <a:xfrm>
          <a:off x="12980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84" name="フローチャート: 判断 283"/>
        <xdr:cNvSpPr/>
      </xdr:nvSpPr>
      <xdr:spPr>
        <a:xfrm>
          <a:off x="123698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121937</xdr:rowOff>
    </xdr:from>
    <xdr:ext cx="405111" cy="259045"/>
    <xdr:sp macro="" textlink="">
      <xdr:nvSpPr>
        <xdr:cNvPr id="285" name="n_2aveValue【保健センター・保健所】&#10;有形固定資産減価償却率"/>
        <xdr:cNvSpPr txBox="1"/>
      </xdr:nvSpPr>
      <xdr:spPr>
        <a:xfrm>
          <a:off x="12246619"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6" name="テキスト ボックス 28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7" name="テキスト ボックス 28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8" name="テキスト ボックス 28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9" name="テキスト ボックス 28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0" name="テキスト ボックス 28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11249</xdr:rowOff>
    </xdr:from>
    <xdr:to>
      <xdr:col>81</xdr:col>
      <xdr:colOff>101600</xdr:colOff>
      <xdr:row>59</xdr:row>
      <xdr:rowOff>112849</xdr:rowOff>
    </xdr:to>
    <xdr:sp macro="" textlink="">
      <xdr:nvSpPr>
        <xdr:cNvPr id="291" name="楕円 290"/>
        <xdr:cNvSpPr/>
      </xdr:nvSpPr>
      <xdr:spPr>
        <a:xfrm>
          <a:off x="13115925"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161472</xdr:rowOff>
    </xdr:from>
    <xdr:to>
      <xdr:col>76</xdr:col>
      <xdr:colOff>165100</xdr:colOff>
      <xdr:row>60</xdr:row>
      <xdr:rowOff>91622</xdr:rowOff>
    </xdr:to>
    <xdr:sp macro="" textlink="">
      <xdr:nvSpPr>
        <xdr:cNvPr id="292" name="楕円 291"/>
        <xdr:cNvSpPr/>
      </xdr:nvSpPr>
      <xdr:spPr>
        <a:xfrm>
          <a:off x="123698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60</xdr:row>
      <xdr:rowOff>40822</xdr:rowOff>
    </xdr:to>
    <xdr:cxnSp macro="">
      <xdr:nvCxnSpPr>
        <xdr:cNvPr id="293" name="直線コネクタ 292"/>
        <xdr:cNvCxnSpPr/>
      </xdr:nvCxnSpPr>
      <xdr:spPr>
        <a:xfrm flipV="1">
          <a:off x="12420600" y="10177599"/>
          <a:ext cx="746125"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294" name="n_1mainValue【保健センター・保健所】&#10;有形固定資産減価償却率"/>
        <xdr:cNvSpPr txBox="1"/>
      </xdr:nvSpPr>
      <xdr:spPr>
        <a:xfrm>
          <a:off x="12980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108149</xdr:rowOff>
    </xdr:from>
    <xdr:ext cx="405111" cy="259045"/>
    <xdr:sp macro="" textlink="">
      <xdr:nvSpPr>
        <xdr:cNvPr id="295" name="n_2mainValue【保健センター・保健所】&#10;有形固定資産減価償却率"/>
        <xdr:cNvSpPr txBox="1"/>
      </xdr:nvSpPr>
      <xdr:spPr>
        <a:xfrm>
          <a:off x="12246619"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6" name="正方形/長方形 29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7" name="正方形/長方形 29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8" name="正方形/長方形 29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9" name="正方形/長方形 29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0" name="正方形/長方形 29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1" name="正方形/長方形 30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2" name="正方形/長方形 30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3" name="正方形/長方形 30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4" name="テキスト ボックス 30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5" name="直線コネクタ 30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6" name="直線コネクタ 305"/>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7" name="テキスト ボックス 306"/>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8" name="直線コネクタ 307"/>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9" name="テキスト ボックス 308"/>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0" name="直線コネクタ 309"/>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1" name="テキスト ボックス 310"/>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2" name="直線コネクタ 311"/>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13" name="テキスト ボックス 312"/>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14" name="直線コネクタ 313"/>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5" name="テキスト ボックス 314"/>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6" name="直線コネクタ 31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7" name="テキスト ボックス 31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8"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19" name="直線コネクタ 318"/>
        <xdr:cNvCxnSpPr/>
      </xdr:nvCxnSpPr>
      <xdr:spPr>
        <a:xfrm flipV="1">
          <a:off x="188461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0" name="【保健センター・保健所】&#10;一人当たり面積最小値テキスト"/>
        <xdr:cNvSpPr txBox="1"/>
      </xdr:nvSpPr>
      <xdr:spPr>
        <a:xfrm>
          <a:off x="188849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1" name="直線コネクタ 320"/>
        <xdr:cNvCxnSpPr/>
      </xdr:nvCxnSpPr>
      <xdr:spPr>
        <a:xfrm>
          <a:off x="18786475" y="110360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22" name="【保健センター・保健所】&#10;一人当たり面積最大値テキスト"/>
        <xdr:cNvSpPr txBox="1"/>
      </xdr:nvSpPr>
      <xdr:spPr>
        <a:xfrm>
          <a:off x="188849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23" name="直線コネクタ 322"/>
        <xdr:cNvCxnSpPr/>
      </xdr:nvCxnSpPr>
      <xdr:spPr>
        <a:xfrm>
          <a:off x="18786475" y="96377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24" name="【保健センター・保健所】&#10;一人当たり面積平均値テキスト"/>
        <xdr:cNvSpPr txBox="1"/>
      </xdr:nvSpPr>
      <xdr:spPr>
        <a:xfrm>
          <a:off x="188849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25" name="フローチャート: 判断 324"/>
        <xdr:cNvSpPr/>
      </xdr:nvSpPr>
      <xdr:spPr>
        <a:xfrm>
          <a:off x="187960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26" name="フローチャート: 判断 325"/>
        <xdr:cNvSpPr/>
      </xdr:nvSpPr>
      <xdr:spPr>
        <a:xfrm>
          <a:off x="18100675" y="107063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27" name="n_1aveValue【保健センター・保健所】&#10;一人当たり面積"/>
        <xdr:cNvSpPr txBox="1"/>
      </xdr:nvSpPr>
      <xdr:spPr>
        <a:xfrm>
          <a:off x="1793247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28" name="フローチャート: 判断 327"/>
        <xdr:cNvSpPr/>
      </xdr:nvSpPr>
      <xdr:spPr>
        <a:xfrm>
          <a:off x="17325975"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29735</xdr:rowOff>
    </xdr:from>
    <xdr:ext cx="469744" cy="259045"/>
    <xdr:sp macro="" textlink="">
      <xdr:nvSpPr>
        <xdr:cNvPr id="329" name="n_2aveValue【保健センター・保健所】&#10;一人当たり面積"/>
        <xdr:cNvSpPr txBox="1"/>
      </xdr:nvSpPr>
      <xdr:spPr>
        <a:xfrm>
          <a:off x="17170477" y="1083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0" name="テキスト ボックス 32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1" name="テキスト ボックス 33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2" name="テキスト ボックス 33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3" name="テキスト ボックス 33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4" name="テキスト ボックス 33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335" name="楕円 334"/>
        <xdr:cNvSpPr/>
      </xdr:nvSpPr>
      <xdr:spPr>
        <a:xfrm>
          <a:off x="18100675" y="106400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336" name="楕円 335"/>
        <xdr:cNvSpPr/>
      </xdr:nvSpPr>
      <xdr:spPr>
        <a:xfrm>
          <a:off x="17325975"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60960</xdr:rowOff>
    </xdr:from>
    <xdr:to>
      <xdr:col>111</xdr:col>
      <xdr:colOff>177800</xdr:colOff>
      <xdr:row>62</xdr:row>
      <xdr:rowOff>60960</xdr:rowOff>
    </xdr:to>
    <xdr:cxnSp macro="">
      <xdr:nvCxnSpPr>
        <xdr:cNvPr id="337" name="直線コネクタ 336"/>
        <xdr:cNvCxnSpPr/>
      </xdr:nvCxnSpPr>
      <xdr:spPr>
        <a:xfrm>
          <a:off x="17376775" y="1069086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338" name="n_1mainValue【保健センター・保健所】&#10;一人当たり面積"/>
        <xdr:cNvSpPr txBox="1"/>
      </xdr:nvSpPr>
      <xdr:spPr>
        <a:xfrm>
          <a:off x="1793247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339" name="n_2mainValue【保健センター・保健所】&#10;一人当たり面積"/>
        <xdr:cNvSpPr txBox="1"/>
      </xdr:nvSpPr>
      <xdr:spPr>
        <a:xfrm>
          <a:off x="1717047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0" name="正方形/長方形 339"/>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1" name="正方形/長方形 340"/>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2" name="正方形/長方形 341"/>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3" name="正方形/長方形 342"/>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4" name="正方形/長方形 343"/>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5" name="正方形/長方形 344"/>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6" name="正方形/長方形 345"/>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正方形/長方形 346"/>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8" name="テキスト ボックス 347"/>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9" name="直線コネクタ 348"/>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0" name="直線コネクタ 349"/>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1" name="テキスト ボックス 350"/>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2" name="直線コネクタ 351"/>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3" name="テキスト ボックス 352"/>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4" name="直線コネクタ 353"/>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5" name="テキスト ボックス 354"/>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56" name="直線コネクタ 355"/>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57" name="テキスト ボックス 356"/>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8" name="直線コネクタ 357"/>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9" name="テキスト ボックス 358"/>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0" name="直線コネクタ 359"/>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1" name="テキスト ボックス 360"/>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2" name="直線コネクタ 361"/>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3" name="テキスト ボックス 362"/>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4"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65" name="直線コネクタ 364"/>
        <xdr:cNvCxnSpPr/>
      </xdr:nvCxnSpPr>
      <xdr:spPr>
        <a:xfrm flipV="1">
          <a:off x="13889989"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66" name="【消防施設】&#10;有形固定資産減価償却率最小値テキスト"/>
        <xdr:cNvSpPr txBox="1"/>
      </xdr:nvSpPr>
      <xdr:spPr>
        <a:xfrm>
          <a:off x="13928725"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67" name="直線コネクタ 366"/>
        <xdr:cNvCxnSpPr/>
      </xdr:nvCxnSpPr>
      <xdr:spPr>
        <a:xfrm>
          <a:off x="13801725" y="148497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68"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69" name="直線コネクタ 368"/>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70" name="【消防施設】&#10;有形固定資産減価償却率平均値テキスト"/>
        <xdr:cNvSpPr txBox="1"/>
      </xdr:nvSpPr>
      <xdr:spPr>
        <a:xfrm>
          <a:off x="13928725"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1" name="フローチャート: 判断 370"/>
        <xdr:cNvSpPr/>
      </xdr:nvSpPr>
      <xdr:spPr>
        <a:xfrm>
          <a:off x="13839825" y="138698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72" name="フローチャート: 判断 371"/>
        <xdr:cNvSpPr/>
      </xdr:nvSpPr>
      <xdr:spPr>
        <a:xfrm>
          <a:off x="13115925"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73" name="n_1aveValue【消防施設】&#10;有形固定資産減価償却率"/>
        <xdr:cNvSpPr txBox="1"/>
      </xdr:nvSpPr>
      <xdr:spPr>
        <a:xfrm>
          <a:off x="12980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65677</xdr:rowOff>
    </xdr:from>
    <xdr:to>
      <xdr:col>76</xdr:col>
      <xdr:colOff>165100</xdr:colOff>
      <xdr:row>81</xdr:row>
      <xdr:rowOff>167277</xdr:rowOff>
    </xdr:to>
    <xdr:sp macro="" textlink="">
      <xdr:nvSpPr>
        <xdr:cNvPr id="374" name="フローチャート: 判断 373"/>
        <xdr:cNvSpPr/>
      </xdr:nvSpPr>
      <xdr:spPr>
        <a:xfrm>
          <a:off x="123698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158404</xdr:rowOff>
    </xdr:from>
    <xdr:ext cx="405111" cy="259045"/>
    <xdr:sp macro="" textlink="">
      <xdr:nvSpPr>
        <xdr:cNvPr id="375" name="n_2aveValue【消防施設】&#10;有形固定資産減価償却率"/>
        <xdr:cNvSpPr txBox="1"/>
      </xdr:nvSpPr>
      <xdr:spPr>
        <a:xfrm>
          <a:off x="12246619"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6" name="テキスト ボックス 37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7" name="テキスト ボックス 37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8" name="テキスト ボックス 37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9" name="テキスト ボックス 37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0" name="テキスト ボックス 37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59145</xdr:rowOff>
    </xdr:from>
    <xdr:to>
      <xdr:col>81</xdr:col>
      <xdr:colOff>101600</xdr:colOff>
      <xdr:row>79</xdr:row>
      <xdr:rowOff>160745</xdr:rowOff>
    </xdr:to>
    <xdr:sp macro="" textlink="">
      <xdr:nvSpPr>
        <xdr:cNvPr id="381" name="楕円 380"/>
        <xdr:cNvSpPr/>
      </xdr:nvSpPr>
      <xdr:spPr>
        <a:xfrm>
          <a:off x="13115925"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8527</xdr:rowOff>
    </xdr:from>
    <xdr:to>
      <xdr:col>76</xdr:col>
      <xdr:colOff>165100</xdr:colOff>
      <xdr:row>79</xdr:row>
      <xdr:rowOff>110127</xdr:rowOff>
    </xdr:to>
    <xdr:sp macro="" textlink="">
      <xdr:nvSpPr>
        <xdr:cNvPr id="382" name="楕円 381"/>
        <xdr:cNvSpPr/>
      </xdr:nvSpPr>
      <xdr:spPr>
        <a:xfrm>
          <a:off x="123698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59327</xdr:rowOff>
    </xdr:from>
    <xdr:to>
      <xdr:col>81</xdr:col>
      <xdr:colOff>50800</xdr:colOff>
      <xdr:row>79</xdr:row>
      <xdr:rowOff>109945</xdr:rowOff>
    </xdr:to>
    <xdr:cxnSp macro="">
      <xdr:nvCxnSpPr>
        <xdr:cNvPr id="383" name="直線コネクタ 382"/>
        <xdr:cNvCxnSpPr/>
      </xdr:nvCxnSpPr>
      <xdr:spPr>
        <a:xfrm>
          <a:off x="12420600" y="13603877"/>
          <a:ext cx="74612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5822</xdr:rowOff>
    </xdr:from>
    <xdr:ext cx="405111" cy="259045"/>
    <xdr:sp macro="" textlink="">
      <xdr:nvSpPr>
        <xdr:cNvPr id="384" name="n_1mainValue【消防施設】&#10;有形固定資産減価償却率"/>
        <xdr:cNvSpPr txBox="1"/>
      </xdr:nvSpPr>
      <xdr:spPr>
        <a:xfrm>
          <a:off x="12980044" y="133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126654</xdr:rowOff>
    </xdr:from>
    <xdr:ext cx="405111" cy="259045"/>
    <xdr:sp macro="" textlink="">
      <xdr:nvSpPr>
        <xdr:cNvPr id="385" name="n_2mainValue【消防施設】&#10;有形固定資産減価償却率"/>
        <xdr:cNvSpPr txBox="1"/>
      </xdr:nvSpPr>
      <xdr:spPr>
        <a:xfrm>
          <a:off x="12246619" y="1332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6" name="直線コネクタ 395"/>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7" name="テキスト ボックス 396"/>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8" name="直線コネクタ 397"/>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9" name="テキスト ボックス 398"/>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2" name="直線コネクタ 401"/>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3" name="テキスト ボックス 402"/>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4" name="直線コネクタ 403"/>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5" name="テキスト ボックス 404"/>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09" name="直線コネクタ 408"/>
        <xdr:cNvCxnSpPr/>
      </xdr:nvCxnSpPr>
      <xdr:spPr>
        <a:xfrm flipV="1">
          <a:off x="188461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0" name="【消防施設】&#10;一人当たり面積最小値テキスト"/>
        <xdr:cNvSpPr txBox="1"/>
      </xdr:nvSpPr>
      <xdr:spPr>
        <a:xfrm>
          <a:off x="188849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11" name="直線コネクタ 410"/>
        <xdr:cNvCxnSpPr/>
      </xdr:nvCxnSpPr>
      <xdr:spPr>
        <a:xfrm>
          <a:off x="18786475" y="14842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12" name="【消防施設】&#10;一人当たり面積最大値テキスト"/>
        <xdr:cNvSpPr txBox="1"/>
      </xdr:nvSpPr>
      <xdr:spPr>
        <a:xfrm>
          <a:off x="188849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13" name="直線コネクタ 412"/>
        <xdr:cNvCxnSpPr/>
      </xdr:nvCxnSpPr>
      <xdr:spPr>
        <a:xfrm>
          <a:off x="18786475" y="132523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14" name="【消防施設】&#10;一人当たり面積平均値テキスト"/>
        <xdr:cNvSpPr txBox="1"/>
      </xdr:nvSpPr>
      <xdr:spPr>
        <a:xfrm>
          <a:off x="188849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15" name="フローチャート: 判断 414"/>
        <xdr:cNvSpPr/>
      </xdr:nvSpPr>
      <xdr:spPr>
        <a:xfrm>
          <a:off x="187960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16" name="フローチャート: 判断 415"/>
        <xdr:cNvSpPr/>
      </xdr:nvSpPr>
      <xdr:spPr>
        <a:xfrm>
          <a:off x="18100675" y="146630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17" name="n_1aveValue【消防施設】&#10;一人当たり面積"/>
        <xdr:cNvSpPr txBox="1"/>
      </xdr:nvSpPr>
      <xdr:spPr>
        <a:xfrm>
          <a:off x="1793247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112649</xdr:rowOff>
    </xdr:from>
    <xdr:to>
      <xdr:col>107</xdr:col>
      <xdr:colOff>101600</xdr:colOff>
      <xdr:row>86</xdr:row>
      <xdr:rowOff>42799</xdr:rowOff>
    </xdr:to>
    <xdr:sp macro="" textlink="">
      <xdr:nvSpPr>
        <xdr:cNvPr id="418" name="フローチャート: 判断 417"/>
        <xdr:cNvSpPr/>
      </xdr:nvSpPr>
      <xdr:spPr>
        <a:xfrm>
          <a:off x="17325975" y="1468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33926</xdr:rowOff>
    </xdr:from>
    <xdr:ext cx="469744" cy="259045"/>
    <xdr:sp macro="" textlink="">
      <xdr:nvSpPr>
        <xdr:cNvPr id="419" name="n_2aveValue【消防施設】&#10;一人当たり面積"/>
        <xdr:cNvSpPr txBox="1"/>
      </xdr:nvSpPr>
      <xdr:spPr>
        <a:xfrm>
          <a:off x="17170477" y="1477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0" name="テキスト ボックス 41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141987</xdr:rowOff>
    </xdr:from>
    <xdr:to>
      <xdr:col>112</xdr:col>
      <xdr:colOff>38100</xdr:colOff>
      <xdr:row>86</xdr:row>
      <xdr:rowOff>72137</xdr:rowOff>
    </xdr:to>
    <xdr:sp macro="" textlink="">
      <xdr:nvSpPr>
        <xdr:cNvPr id="425" name="楕円 424"/>
        <xdr:cNvSpPr/>
      </xdr:nvSpPr>
      <xdr:spPr>
        <a:xfrm>
          <a:off x="18100675" y="147152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109601</xdr:rowOff>
    </xdr:from>
    <xdr:to>
      <xdr:col>107</xdr:col>
      <xdr:colOff>101600</xdr:colOff>
      <xdr:row>86</xdr:row>
      <xdr:rowOff>39751</xdr:rowOff>
    </xdr:to>
    <xdr:sp macro="" textlink="">
      <xdr:nvSpPr>
        <xdr:cNvPr id="426" name="楕円 425"/>
        <xdr:cNvSpPr/>
      </xdr:nvSpPr>
      <xdr:spPr>
        <a:xfrm>
          <a:off x="17325975"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160401</xdr:rowOff>
    </xdr:from>
    <xdr:to>
      <xdr:col>111</xdr:col>
      <xdr:colOff>177800</xdr:colOff>
      <xdr:row>86</xdr:row>
      <xdr:rowOff>21337</xdr:rowOff>
    </xdr:to>
    <xdr:cxnSp macro="">
      <xdr:nvCxnSpPr>
        <xdr:cNvPr id="427" name="直線コネクタ 426"/>
        <xdr:cNvCxnSpPr/>
      </xdr:nvCxnSpPr>
      <xdr:spPr>
        <a:xfrm>
          <a:off x="17376775" y="14733651"/>
          <a:ext cx="7556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63264</xdr:rowOff>
    </xdr:from>
    <xdr:ext cx="469744" cy="259045"/>
    <xdr:sp macro="" textlink="">
      <xdr:nvSpPr>
        <xdr:cNvPr id="428" name="n_1mainValue【消防施設】&#10;一人当たり面積"/>
        <xdr:cNvSpPr txBox="1"/>
      </xdr:nvSpPr>
      <xdr:spPr>
        <a:xfrm>
          <a:off x="17932477" y="148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56278</xdr:rowOff>
    </xdr:from>
    <xdr:ext cx="469744" cy="259045"/>
    <xdr:sp macro="" textlink="">
      <xdr:nvSpPr>
        <xdr:cNvPr id="429" name="n_2mainValue【消防施設】&#10;一人当たり面積"/>
        <xdr:cNvSpPr txBox="1"/>
      </xdr:nvSpPr>
      <xdr:spPr>
        <a:xfrm>
          <a:off x="17170477" y="144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0" name="直線コネクタ 43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1" name="テキスト ボックス 44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2" name="直線コネクタ 44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3" name="テキスト ボックス 44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4" name="直線コネクタ 44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5" name="テキスト ボックス 44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6" name="直線コネクタ 44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7" name="テキスト ボックス 44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8" name="直線コネクタ 44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9" name="テキスト ボックス 44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0" name="直線コネクタ 44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1" name="テキスト ボックス 45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2" name="直線コネクタ 45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3" name="テキスト ボックス 45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55" name="直線コネクタ 454"/>
        <xdr:cNvCxnSpPr/>
      </xdr:nvCxnSpPr>
      <xdr:spPr>
        <a:xfrm flipV="1">
          <a:off x="13889989"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56" name="【庁舎】&#10;有形固定資産減価償却率最小値テキスト"/>
        <xdr:cNvSpPr txBox="1"/>
      </xdr:nvSpPr>
      <xdr:spPr>
        <a:xfrm>
          <a:off x="13928725"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57" name="直線コネクタ 456"/>
        <xdr:cNvCxnSpPr/>
      </xdr:nvCxnSpPr>
      <xdr:spPr>
        <a:xfrm>
          <a:off x="13801725" y="18527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58"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9" name="直線コネクタ 458"/>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60" name="【庁舎】&#10;有形固定資産減価償却率平均値テキスト"/>
        <xdr:cNvSpPr txBox="1"/>
      </xdr:nvSpPr>
      <xdr:spPr>
        <a:xfrm>
          <a:off x="13928725"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61" name="フローチャート: 判断 460"/>
        <xdr:cNvSpPr/>
      </xdr:nvSpPr>
      <xdr:spPr>
        <a:xfrm>
          <a:off x="13839825" y="177141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62" name="フローチャート: 判断 461"/>
        <xdr:cNvSpPr/>
      </xdr:nvSpPr>
      <xdr:spPr>
        <a:xfrm>
          <a:off x="13115925"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63" name="n_1aveValue【庁舎】&#10;有形固定資産減価償却率"/>
        <xdr:cNvSpPr txBox="1"/>
      </xdr:nvSpPr>
      <xdr:spPr>
        <a:xfrm>
          <a:off x="12980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64" name="フローチャート: 判断 463"/>
        <xdr:cNvSpPr/>
      </xdr:nvSpPr>
      <xdr:spPr>
        <a:xfrm>
          <a:off x="123698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65" name="n_2aveValue【庁舎】&#10;有形固定資産減価償却率"/>
        <xdr:cNvSpPr txBox="1"/>
      </xdr:nvSpPr>
      <xdr:spPr>
        <a:xfrm>
          <a:off x="12246619"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6" name="テキスト ボックス 46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471" name="楕円 470"/>
        <xdr:cNvSpPr/>
      </xdr:nvSpPr>
      <xdr:spPr>
        <a:xfrm>
          <a:off x="13115925"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87449</xdr:rowOff>
    </xdr:from>
    <xdr:to>
      <xdr:col>76</xdr:col>
      <xdr:colOff>165100</xdr:colOff>
      <xdr:row>102</xdr:row>
      <xdr:rowOff>17599</xdr:rowOff>
    </xdr:to>
    <xdr:sp macro="" textlink="">
      <xdr:nvSpPr>
        <xdr:cNvPr id="472" name="楕円 471"/>
        <xdr:cNvSpPr/>
      </xdr:nvSpPr>
      <xdr:spPr>
        <a:xfrm>
          <a:off x="123698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101</xdr:row>
      <xdr:rowOff>138249</xdr:rowOff>
    </xdr:to>
    <xdr:cxnSp macro="">
      <xdr:nvCxnSpPr>
        <xdr:cNvPr id="473" name="直線コネクタ 472"/>
        <xdr:cNvCxnSpPr/>
      </xdr:nvCxnSpPr>
      <xdr:spPr>
        <a:xfrm flipV="1">
          <a:off x="12420600" y="17436737"/>
          <a:ext cx="74612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16164</xdr:rowOff>
    </xdr:from>
    <xdr:ext cx="405111" cy="259045"/>
    <xdr:sp macro="" textlink="">
      <xdr:nvSpPr>
        <xdr:cNvPr id="474" name="n_1mainValue【庁舎】&#10;有形固定資産減価償却率"/>
        <xdr:cNvSpPr txBox="1"/>
      </xdr:nvSpPr>
      <xdr:spPr>
        <a:xfrm>
          <a:off x="12980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34126</xdr:rowOff>
    </xdr:from>
    <xdr:ext cx="405111" cy="259045"/>
    <xdr:sp macro="" textlink="">
      <xdr:nvSpPr>
        <xdr:cNvPr id="475" name="n_2mainValue【庁舎】&#10;有形固定資産減価償却率"/>
        <xdr:cNvSpPr txBox="1"/>
      </xdr:nvSpPr>
      <xdr:spPr>
        <a:xfrm>
          <a:off x="12246619"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6" name="直線コネクタ 485"/>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7" name="テキスト ボックス 486"/>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8" name="直線コネクタ 487"/>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9" name="テキスト ボックス 488"/>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0" name="直線コネクタ 489"/>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1" name="テキスト ボックス 490"/>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2" name="直線コネクタ 491"/>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3" name="テキスト ボックス 492"/>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5" name="テキスト ボックス 49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97" name="直線コネクタ 496"/>
        <xdr:cNvCxnSpPr/>
      </xdr:nvCxnSpPr>
      <xdr:spPr>
        <a:xfrm flipV="1">
          <a:off x="188461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98" name="【庁舎】&#10;一人当たり面積最小値テキスト"/>
        <xdr:cNvSpPr txBox="1"/>
      </xdr:nvSpPr>
      <xdr:spPr>
        <a:xfrm>
          <a:off x="188849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99" name="直線コネクタ 498"/>
        <xdr:cNvCxnSpPr/>
      </xdr:nvCxnSpPr>
      <xdr:spPr>
        <a:xfrm>
          <a:off x="18786475" y="185244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00" name="【庁舎】&#10;一人当たり面積最大値テキスト"/>
        <xdr:cNvSpPr txBox="1"/>
      </xdr:nvSpPr>
      <xdr:spPr>
        <a:xfrm>
          <a:off x="188849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01" name="直線コネクタ 500"/>
        <xdr:cNvCxnSpPr/>
      </xdr:nvCxnSpPr>
      <xdr:spPr>
        <a:xfrm>
          <a:off x="18786475" y="17149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02" name="【庁舎】&#10;一人当たり面積平均値テキスト"/>
        <xdr:cNvSpPr txBox="1"/>
      </xdr:nvSpPr>
      <xdr:spPr>
        <a:xfrm>
          <a:off x="188849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03" name="フローチャート: 判断 502"/>
        <xdr:cNvSpPr/>
      </xdr:nvSpPr>
      <xdr:spPr>
        <a:xfrm>
          <a:off x="187960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04" name="フローチャート: 判断 503"/>
        <xdr:cNvSpPr/>
      </xdr:nvSpPr>
      <xdr:spPr>
        <a:xfrm>
          <a:off x="18100675" y="183396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05" name="n_1aveValue【庁舎】&#10;一人当たり面積"/>
        <xdr:cNvSpPr txBox="1"/>
      </xdr:nvSpPr>
      <xdr:spPr>
        <a:xfrm>
          <a:off x="1793247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1626</xdr:rowOff>
    </xdr:from>
    <xdr:to>
      <xdr:col>107</xdr:col>
      <xdr:colOff>101600</xdr:colOff>
      <xdr:row>107</xdr:row>
      <xdr:rowOff>103226</xdr:rowOff>
    </xdr:to>
    <xdr:sp macro="" textlink="">
      <xdr:nvSpPr>
        <xdr:cNvPr id="506" name="フローチャート: 判断 505"/>
        <xdr:cNvSpPr/>
      </xdr:nvSpPr>
      <xdr:spPr>
        <a:xfrm>
          <a:off x="17325975"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119753</xdr:rowOff>
    </xdr:from>
    <xdr:ext cx="469744" cy="259045"/>
    <xdr:sp macro="" textlink="">
      <xdr:nvSpPr>
        <xdr:cNvPr id="507" name="n_2aveValue【庁舎】&#10;一人当たり面積"/>
        <xdr:cNvSpPr txBox="1"/>
      </xdr:nvSpPr>
      <xdr:spPr>
        <a:xfrm>
          <a:off x="1717047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8" name="テキスト ボックス 507"/>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64948</xdr:rowOff>
    </xdr:from>
    <xdr:to>
      <xdr:col>112</xdr:col>
      <xdr:colOff>38100</xdr:colOff>
      <xdr:row>107</xdr:row>
      <xdr:rowOff>166548</xdr:rowOff>
    </xdr:to>
    <xdr:sp macro="" textlink="">
      <xdr:nvSpPr>
        <xdr:cNvPr id="513" name="楕円 512"/>
        <xdr:cNvSpPr/>
      </xdr:nvSpPr>
      <xdr:spPr>
        <a:xfrm>
          <a:off x="18100675" y="184100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66777</xdr:rowOff>
    </xdr:from>
    <xdr:to>
      <xdr:col>107</xdr:col>
      <xdr:colOff>101600</xdr:colOff>
      <xdr:row>107</xdr:row>
      <xdr:rowOff>168377</xdr:rowOff>
    </xdr:to>
    <xdr:sp macro="" textlink="">
      <xdr:nvSpPr>
        <xdr:cNvPr id="514" name="楕円 513"/>
        <xdr:cNvSpPr/>
      </xdr:nvSpPr>
      <xdr:spPr>
        <a:xfrm>
          <a:off x="17325975" y="184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115748</xdr:rowOff>
    </xdr:from>
    <xdr:to>
      <xdr:col>111</xdr:col>
      <xdr:colOff>177800</xdr:colOff>
      <xdr:row>107</xdr:row>
      <xdr:rowOff>117577</xdr:rowOff>
    </xdr:to>
    <xdr:cxnSp macro="">
      <xdr:nvCxnSpPr>
        <xdr:cNvPr id="515" name="直線コネクタ 514"/>
        <xdr:cNvCxnSpPr/>
      </xdr:nvCxnSpPr>
      <xdr:spPr>
        <a:xfrm flipV="1">
          <a:off x="17376775" y="18460898"/>
          <a:ext cx="75565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157675</xdr:rowOff>
    </xdr:from>
    <xdr:ext cx="469744" cy="259045"/>
    <xdr:sp macro="" textlink="">
      <xdr:nvSpPr>
        <xdr:cNvPr id="516" name="n_1mainValue【庁舎】&#10;一人当たり面積"/>
        <xdr:cNvSpPr txBox="1"/>
      </xdr:nvSpPr>
      <xdr:spPr>
        <a:xfrm>
          <a:off x="17932477" y="1850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159504</xdr:rowOff>
    </xdr:from>
    <xdr:ext cx="469744" cy="259045"/>
    <xdr:sp macro="" textlink="">
      <xdr:nvSpPr>
        <xdr:cNvPr id="517" name="n_2mainValue【庁舎】&#10;一人当たり面積"/>
        <xdr:cNvSpPr txBox="1"/>
      </xdr:nvSpPr>
      <xdr:spPr>
        <a:xfrm>
          <a:off x="17170477" y="185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減価償却率が高くなっている。中でも市民会館は通称「やまなみホール」と呼ばれる南山城村文化会館を示しているが、建築後２６年が経過し建物全体の償却が進んでいる。しかしながら、これまで大規模な改修等を実施しておらず、特に内部の設備（空調や照明、電気・機械設備関係等）の多くが更新時期を過ぎている。当文化会館は指定緊急避難場所でもあるため、適切な維持管理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福祉センターも平成１４年の完成から１５年が経過しているが、大規模修繕を行っておらず不具合が発生している。今後は計画的な予防的修繕等を行えるよう、施設の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ゴルフ場・ダム・発電所・鉄道施設が存在していることにより固定資産税収入額が大きいこと及びゴルフ場利用税</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地方税に占める割合が約２割</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が収入として計上されることにより財政力指数は類似団体の平均と同程度になっている。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しかし、近年労働力人口の減少による個人住民税の減少及び新規建造物の減少による固定資産税の減少等の税収の減少により財政力指数は低下傾向にある。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安定的な財政運営のためには財政力指数の向上が必要になるため、税財源の確保</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企業誘致・人口減少対策等</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については今後も努めなければならない。</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52494</xdr:rowOff>
    </xdr:from>
    <xdr:to>
      <xdr:col>23</xdr:col>
      <xdr:colOff>133350</xdr:colOff>
      <xdr:row>44</xdr:row>
      <xdr:rowOff>60537</xdr:rowOff>
    </xdr:to>
    <xdr:cxnSp macro="">
      <xdr:nvCxnSpPr>
        <xdr:cNvPr id="68" name="直線コネクタ 67"/>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52494</xdr:rowOff>
    </xdr:to>
    <xdr:cxnSp macro="">
      <xdr:nvCxnSpPr>
        <xdr:cNvPr id="71" name="直線コネクタ 70"/>
        <xdr:cNvCxnSpPr/>
      </xdr:nvCxnSpPr>
      <xdr:spPr>
        <a:xfrm>
          <a:off x="3225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4" name="直線コネクタ 73"/>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9737</xdr:rowOff>
    </xdr:from>
    <xdr:to>
      <xdr:col>23</xdr:col>
      <xdr:colOff>184150</xdr:colOff>
      <xdr:row>44</xdr:row>
      <xdr:rowOff>111337</xdr:rowOff>
    </xdr:to>
    <xdr:sp macro="" textlink="">
      <xdr:nvSpPr>
        <xdr:cNvPr id="87" name="楕円 86"/>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26264</xdr:rowOff>
    </xdr:from>
    <xdr:ext cx="762000" cy="259045"/>
    <xdr:sp macro="" textlink="">
      <xdr:nvSpPr>
        <xdr:cNvPr id="88" name="財政力該当値テキスト"/>
        <xdr:cNvSpPr txBox="1"/>
      </xdr:nvSpPr>
      <xdr:spPr>
        <a:xfrm>
          <a:off x="50419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1694</xdr:rowOff>
    </xdr:from>
    <xdr:to>
      <xdr:col>19</xdr:col>
      <xdr:colOff>184150</xdr:colOff>
      <xdr:row>44</xdr:row>
      <xdr:rowOff>103294</xdr:rowOff>
    </xdr:to>
    <xdr:sp macro="" textlink="">
      <xdr:nvSpPr>
        <xdr:cNvPr id="89" name="楕円 88"/>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113471</xdr:rowOff>
    </xdr:from>
    <xdr:ext cx="736600" cy="259045"/>
    <xdr:sp macro="" textlink="">
      <xdr:nvSpPr>
        <xdr:cNvPr id="90" name="テキスト ボックス 89"/>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1" name="楕円 90"/>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2" name="テキスト ボックス 91"/>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94" name="テキスト ボックス 93"/>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類似団体の平均よりも高くなっている。これは、経常収支比率に占める割合の中で主に人件費と補助費の比率が高いためである。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人件費については、類似団体と比較して依然として低いが近年地方創生に積極的に取組むため定員を増加させていることにより増加傾向にある。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補助費については、教育・ゴミ処理に関する事務を移管している東部広域連合や消防に関する事務を移管している相楽中部消防組合への負担金が主な要因である。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また、近年簡易水道特別会計への繰出金の増加により経常収支比率が増加傾向にある。繰出金の増加は平成２８年度がピークとなり、その後は逓減される見込みである。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85997</xdr:rowOff>
    </xdr:to>
    <xdr:cxnSp macro="">
      <xdr:nvCxnSpPr>
        <xdr:cNvPr id="133" name="直線コネクタ 132"/>
        <xdr:cNvCxnSpPr/>
      </xdr:nvCxnSpPr>
      <xdr:spPr>
        <a:xfrm>
          <a:off x="4114800" y="11253470"/>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54973</xdr:rowOff>
    </xdr:to>
    <xdr:cxnSp macro="">
      <xdr:nvCxnSpPr>
        <xdr:cNvPr id="136" name="直線コネクタ 135"/>
        <xdr:cNvCxnSpPr/>
      </xdr:nvCxnSpPr>
      <xdr:spPr>
        <a:xfrm flipV="1">
          <a:off x="3225800" y="1125347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54973</xdr:rowOff>
    </xdr:from>
    <xdr:to>
      <xdr:col>15</xdr:col>
      <xdr:colOff>82550</xdr:colOff>
      <xdr:row>67</xdr:row>
      <xdr:rowOff>17962</xdr:rowOff>
    </xdr:to>
    <xdr:cxnSp macro="">
      <xdr:nvCxnSpPr>
        <xdr:cNvPr id="139" name="直線コネクタ 138"/>
        <xdr:cNvCxnSpPr/>
      </xdr:nvCxnSpPr>
      <xdr:spPr>
        <a:xfrm flipV="1">
          <a:off x="2336800" y="11370673"/>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91077</xdr:rowOff>
    </xdr:from>
    <xdr:to>
      <xdr:col>15</xdr:col>
      <xdr:colOff>133350</xdr:colOff>
      <xdr:row>64</xdr:row>
      <xdr:rowOff>21227</xdr:rowOff>
    </xdr:to>
    <xdr:sp macro="" textlink="">
      <xdr:nvSpPr>
        <xdr:cNvPr id="140" name="フローチャート: 判断 139"/>
        <xdr:cNvSpPr/>
      </xdr:nvSpPr>
      <xdr:spPr>
        <a:xfrm>
          <a:off x="3175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31404</xdr:rowOff>
    </xdr:from>
    <xdr:ext cx="762000" cy="259045"/>
    <xdr:sp macro="" textlink="">
      <xdr:nvSpPr>
        <xdr:cNvPr id="141" name="テキスト ボックス 140"/>
        <xdr:cNvSpPr txBox="1"/>
      </xdr:nvSpPr>
      <xdr:spPr>
        <a:xfrm>
          <a:off x="2844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75656</xdr:rowOff>
    </xdr:from>
    <xdr:to>
      <xdr:col>11</xdr:col>
      <xdr:colOff>31750</xdr:colOff>
      <xdr:row>67</xdr:row>
      <xdr:rowOff>17962</xdr:rowOff>
    </xdr:to>
    <xdr:cxnSp macro="">
      <xdr:nvCxnSpPr>
        <xdr:cNvPr id="142" name="直線コネクタ 141"/>
        <xdr:cNvCxnSpPr/>
      </xdr:nvCxnSpPr>
      <xdr:spPr>
        <a:xfrm>
          <a:off x="1447800" y="1139135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4" name="テキスト ボックス 143"/>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35197</xdr:rowOff>
    </xdr:from>
    <xdr:to>
      <xdr:col>23</xdr:col>
      <xdr:colOff>184150</xdr:colOff>
      <xdr:row>66</xdr:row>
      <xdr:rowOff>136797</xdr:rowOff>
    </xdr:to>
    <xdr:sp macro="" textlink="">
      <xdr:nvSpPr>
        <xdr:cNvPr id="152" name="楕円 151"/>
        <xdr:cNvSpPr/>
      </xdr:nvSpPr>
      <xdr:spPr>
        <a:xfrm>
          <a:off x="49022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7274</xdr:rowOff>
    </xdr:from>
    <xdr:ext cx="762000" cy="259045"/>
    <xdr:sp macro="" textlink="">
      <xdr:nvSpPr>
        <xdr:cNvPr id="153" name="財政構造の弾力性該当値テキスト"/>
        <xdr:cNvSpPr txBox="1"/>
      </xdr:nvSpPr>
      <xdr:spPr>
        <a:xfrm>
          <a:off x="5041900" y="113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4" name="楕円 153"/>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5" name="テキスト ボックス 154"/>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4173</xdr:rowOff>
    </xdr:from>
    <xdr:to>
      <xdr:col>15</xdr:col>
      <xdr:colOff>133350</xdr:colOff>
      <xdr:row>66</xdr:row>
      <xdr:rowOff>105773</xdr:rowOff>
    </xdr:to>
    <xdr:sp macro="" textlink="">
      <xdr:nvSpPr>
        <xdr:cNvPr id="156" name="楕円 155"/>
        <xdr:cNvSpPr/>
      </xdr:nvSpPr>
      <xdr:spPr>
        <a:xfrm>
          <a:off x="3175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90550</xdr:rowOff>
    </xdr:from>
    <xdr:ext cx="762000" cy="259045"/>
    <xdr:sp macro="" textlink="">
      <xdr:nvSpPr>
        <xdr:cNvPr id="157" name="テキスト ボックス 156"/>
        <xdr:cNvSpPr txBox="1"/>
      </xdr:nvSpPr>
      <xdr:spPr>
        <a:xfrm>
          <a:off x="2844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138612</xdr:rowOff>
    </xdr:from>
    <xdr:to>
      <xdr:col>11</xdr:col>
      <xdr:colOff>82550</xdr:colOff>
      <xdr:row>67</xdr:row>
      <xdr:rowOff>68762</xdr:rowOff>
    </xdr:to>
    <xdr:sp macro="" textlink="">
      <xdr:nvSpPr>
        <xdr:cNvPr id="158" name="楕円 157"/>
        <xdr:cNvSpPr/>
      </xdr:nvSpPr>
      <xdr:spPr>
        <a:xfrm>
          <a:off x="22860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53539</xdr:rowOff>
    </xdr:from>
    <xdr:ext cx="762000" cy="259045"/>
    <xdr:sp macro="" textlink="">
      <xdr:nvSpPr>
        <xdr:cNvPr id="159" name="テキスト ボックス 158"/>
        <xdr:cNvSpPr txBox="1"/>
      </xdr:nvSpPr>
      <xdr:spPr>
        <a:xfrm>
          <a:off x="1955800" y="1154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24856</xdr:rowOff>
    </xdr:from>
    <xdr:to>
      <xdr:col>7</xdr:col>
      <xdr:colOff>31750</xdr:colOff>
      <xdr:row>66</xdr:row>
      <xdr:rowOff>126456</xdr:rowOff>
    </xdr:to>
    <xdr:sp macro="" textlink="">
      <xdr:nvSpPr>
        <xdr:cNvPr id="160" name="楕円 159"/>
        <xdr:cNvSpPr/>
      </xdr:nvSpPr>
      <xdr:spPr>
        <a:xfrm>
          <a:off x="1397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111233</xdr:rowOff>
    </xdr:from>
    <xdr:ext cx="762000" cy="259045"/>
    <xdr:sp macro="" textlink="">
      <xdr:nvSpPr>
        <xdr:cNvPr id="161" name="テキスト ボックス 160"/>
        <xdr:cNvSpPr txBox="1"/>
      </xdr:nvSpPr>
      <xdr:spPr>
        <a:xfrm>
          <a:off x="1066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類似団体の平均よりも低くなっている。この主な要因は、人件費については、定員の削減により人件費を抑制しているためである。物件費については、教育費に関して東部広域連合に事務移管されているため全額補助費として計上されているた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の平均よりも低いが、近年は増加傾向にある。これは、人口減少対策や地域活性化対策を実施するために職員数（地域おこし協力隊等）を増加させたり、指定管理料等の委託費を増加させたり等積極的な施策を展開しているためである。</a:t>
          </a:r>
          <a:endParaRPr lang="ja-JP" altLang="ja-JP" sz="1000">
            <a:effectLst/>
          </a:endParaRPr>
        </a:p>
        <a:p>
          <a:pPr rtl="0" eaLnBrk="1" fontAlgn="auto" latinLnBrk="0" hangingPunct="1"/>
          <a:r>
            <a:rPr kumimoji="1" lang="ja-JP" altLang="ja-JP" sz="1000" b="0" i="0" baseline="0">
              <a:solidFill>
                <a:schemeClr val="dk1"/>
              </a:solidFill>
              <a:effectLst/>
              <a:latin typeface="+mn-lt"/>
              <a:ea typeface="+mn-ea"/>
              <a:cs typeface="+mn-cs"/>
            </a:rPr>
            <a:t>　今後、積極的な事業展開と人件費・物件費の抑制をバランスよく実施することが必要となる。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21979</xdr:rowOff>
    </xdr:from>
    <xdr:to>
      <xdr:col>23</xdr:col>
      <xdr:colOff>133350</xdr:colOff>
      <xdr:row>82</xdr:row>
      <xdr:rowOff>23099</xdr:rowOff>
    </xdr:to>
    <xdr:cxnSp macro="">
      <xdr:nvCxnSpPr>
        <xdr:cNvPr id="197" name="直線コネクタ 196"/>
        <xdr:cNvCxnSpPr/>
      </xdr:nvCxnSpPr>
      <xdr:spPr>
        <a:xfrm>
          <a:off x="4114800" y="14080879"/>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138468</xdr:rowOff>
    </xdr:from>
    <xdr:to>
      <xdr:col>19</xdr:col>
      <xdr:colOff>133350</xdr:colOff>
      <xdr:row>82</xdr:row>
      <xdr:rowOff>21979</xdr:rowOff>
    </xdr:to>
    <xdr:cxnSp macro="">
      <xdr:nvCxnSpPr>
        <xdr:cNvPr id="200" name="直線コネクタ 199"/>
        <xdr:cNvCxnSpPr/>
      </xdr:nvCxnSpPr>
      <xdr:spPr>
        <a:xfrm>
          <a:off x="3225800" y="14025918"/>
          <a:ext cx="889000" cy="5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120436</xdr:rowOff>
    </xdr:from>
    <xdr:to>
      <xdr:col>15</xdr:col>
      <xdr:colOff>82550</xdr:colOff>
      <xdr:row>81</xdr:row>
      <xdr:rowOff>138468</xdr:rowOff>
    </xdr:to>
    <xdr:cxnSp macro="">
      <xdr:nvCxnSpPr>
        <xdr:cNvPr id="203" name="直線コネクタ 202"/>
        <xdr:cNvCxnSpPr/>
      </xdr:nvCxnSpPr>
      <xdr:spPr>
        <a:xfrm>
          <a:off x="2336800" y="14007886"/>
          <a:ext cx="8890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204" name="フローチャート: 判断 203"/>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117925</xdr:rowOff>
    </xdr:from>
    <xdr:ext cx="762000" cy="259045"/>
    <xdr:sp macro="" textlink="">
      <xdr:nvSpPr>
        <xdr:cNvPr id="205" name="テキスト ボックス 204"/>
        <xdr:cNvSpPr txBox="1"/>
      </xdr:nvSpPr>
      <xdr:spPr>
        <a:xfrm>
          <a:off x="2844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97348</xdr:rowOff>
    </xdr:from>
    <xdr:to>
      <xdr:col>11</xdr:col>
      <xdr:colOff>31750</xdr:colOff>
      <xdr:row>81</xdr:row>
      <xdr:rowOff>120436</xdr:rowOff>
    </xdr:to>
    <xdr:cxnSp macro="">
      <xdr:nvCxnSpPr>
        <xdr:cNvPr id="206" name="直線コネクタ 205"/>
        <xdr:cNvCxnSpPr/>
      </xdr:nvCxnSpPr>
      <xdr:spPr>
        <a:xfrm>
          <a:off x="1447800" y="1398479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143749</xdr:rowOff>
    </xdr:from>
    <xdr:to>
      <xdr:col>23</xdr:col>
      <xdr:colOff>184150</xdr:colOff>
      <xdr:row>82</xdr:row>
      <xdr:rowOff>73899</xdr:rowOff>
    </xdr:to>
    <xdr:sp macro="" textlink="">
      <xdr:nvSpPr>
        <xdr:cNvPr id="216" name="楕円 215"/>
        <xdr:cNvSpPr/>
      </xdr:nvSpPr>
      <xdr:spPr>
        <a:xfrm>
          <a:off x="4902200" y="140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65026</xdr:rowOff>
    </xdr:from>
    <xdr:ext cx="762000" cy="259045"/>
    <xdr:sp macro="" textlink="">
      <xdr:nvSpPr>
        <xdr:cNvPr id="217" name="人件費・物件費等の状況該当値テキスト"/>
        <xdr:cNvSpPr txBox="1"/>
      </xdr:nvSpPr>
      <xdr:spPr>
        <a:xfrm>
          <a:off x="5041900" y="1395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142629</xdr:rowOff>
    </xdr:from>
    <xdr:to>
      <xdr:col>19</xdr:col>
      <xdr:colOff>184150</xdr:colOff>
      <xdr:row>82</xdr:row>
      <xdr:rowOff>72779</xdr:rowOff>
    </xdr:to>
    <xdr:sp macro="" textlink="">
      <xdr:nvSpPr>
        <xdr:cNvPr id="218" name="楕円 217"/>
        <xdr:cNvSpPr/>
      </xdr:nvSpPr>
      <xdr:spPr>
        <a:xfrm>
          <a:off x="4064000" y="140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82956</xdr:rowOff>
    </xdr:from>
    <xdr:ext cx="736600" cy="259045"/>
    <xdr:sp macro="" textlink="">
      <xdr:nvSpPr>
        <xdr:cNvPr id="219" name="テキスト ボックス 218"/>
        <xdr:cNvSpPr txBox="1"/>
      </xdr:nvSpPr>
      <xdr:spPr>
        <a:xfrm>
          <a:off x="3733800" y="13798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87668</xdr:rowOff>
    </xdr:from>
    <xdr:to>
      <xdr:col>15</xdr:col>
      <xdr:colOff>133350</xdr:colOff>
      <xdr:row>82</xdr:row>
      <xdr:rowOff>17818</xdr:rowOff>
    </xdr:to>
    <xdr:sp macro="" textlink="">
      <xdr:nvSpPr>
        <xdr:cNvPr id="220" name="楕円 219"/>
        <xdr:cNvSpPr/>
      </xdr:nvSpPr>
      <xdr:spPr>
        <a:xfrm>
          <a:off x="3175000" y="139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27995</xdr:rowOff>
    </xdr:from>
    <xdr:ext cx="762000" cy="259045"/>
    <xdr:sp macro="" textlink="">
      <xdr:nvSpPr>
        <xdr:cNvPr id="221" name="テキスト ボックス 220"/>
        <xdr:cNvSpPr txBox="1"/>
      </xdr:nvSpPr>
      <xdr:spPr>
        <a:xfrm>
          <a:off x="2844800" y="137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69636</xdr:rowOff>
    </xdr:from>
    <xdr:to>
      <xdr:col>11</xdr:col>
      <xdr:colOff>82550</xdr:colOff>
      <xdr:row>81</xdr:row>
      <xdr:rowOff>171236</xdr:rowOff>
    </xdr:to>
    <xdr:sp macro="" textlink="">
      <xdr:nvSpPr>
        <xdr:cNvPr id="222" name="楕円 221"/>
        <xdr:cNvSpPr/>
      </xdr:nvSpPr>
      <xdr:spPr>
        <a:xfrm>
          <a:off x="2286000" y="139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9963</xdr:rowOff>
    </xdr:from>
    <xdr:ext cx="762000" cy="259045"/>
    <xdr:sp macro="" textlink="">
      <xdr:nvSpPr>
        <xdr:cNvPr id="223" name="テキスト ボックス 222"/>
        <xdr:cNvSpPr txBox="1"/>
      </xdr:nvSpPr>
      <xdr:spPr>
        <a:xfrm>
          <a:off x="1955800" y="137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46548</xdr:rowOff>
    </xdr:from>
    <xdr:to>
      <xdr:col>7</xdr:col>
      <xdr:colOff>31750</xdr:colOff>
      <xdr:row>81</xdr:row>
      <xdr:rowOff>148148</xdr:rowOff>
    </xdr:to>
    <xdr:sp macro="" textlink="">
      <xdr:nvSpPr>
        <xdr:cNvPr id="224" name="楕円 223"/>
        <xdr:cNvSpPr/>
      </xdr:nvSpPr>
      <xdr:spPr>
        <a:xfrm>
          <a:off x="1397000" y="139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158325</xdr:rowOff>
    </xdr:from>
    <xdr:ext cx="762000" cy="259045"/>
    <xdr:sp macro="" textlink="">
      <xdr:nvSpPr>
        <xdr:cNvPr id="225" name="テキスト ボックス 224"/>
        <xdr:cNvSpPr txBox="1"/>
      </xdr:nvSpPr>
      <xdr:spPr>
        <a:xfrm>
          <a:off x="1066800" y="1370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平成２５～２６年度においては、９５％前後の水準でありほぼ横這いであったが平成２７</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２</a:t>
          </a:r>
          <a:r>
            <a:rPr lang="ja-JP" altLang="en-US" sz="1000" b="0" i="0" baseline="0">
              <a:solidFill>
                <a:schemeClr val="dk1"/>
              </a:solidFill>
              <a:effectLst/>
              <a:latin typeface="+mn-lt"/>
              <a:ea typeface="+mn-ea"/>
              <a:cs typeface="+mn-cs"/>
            </a:rPr>
            <a:t>９</a:t>
          </a:r>
          <a:r>
            <a:rPr lang="ja-JP" altLang="ja-JP" sz="1000" b="0" i="0" baseline="0">
              <a:solidFill>
                <a:schemeClr val="dk1"/>
              </a:solidFill>
              <a:effectLst/>
              <a:latin typeface="+mn-lt"/>
              <a:ea typeface="+mn-ea"/>
              <a:cs typeface="+mn-cs"/>
            </a:rPr>
            <a:t>年度は９６％を上回る水準となった。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類似団体との比較においては、依然平均を上回っている。　今後の給与改定にあたっては近隣町村及び類似団体の実態などを踏まえ一層の適正化に努めるとともに、勤務成績が適切に反映できる給与体系の検討等を実施するように努める。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5" name="直線コネクタ 254"/>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147320</xdr:rowOff>
    </xdr:to>
    <xdr:cxnSp macro="">
      <xdr:nvCxnSpPr>
        <xdr:cNvPr id="258" name="直線コネクタ 257"/>
        <xdr:cNvCxnSpPr/>
      </xdr:nvCxnSpPr>
      <xdr:spPr>
        <a:xfrm flipV="1">
          <a:off x="15290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87</xdr:row>
      <xdr:rowOff>147320</xdr:rowOff>
    </xdr:to>
    <xdr:cxnSp macro="">
      <xdr:nvCxnSpPr>
        <xdr:cNvPr id="261" name="直線コネクタ 260"/>
        <xdr:cNvCxnSpPr/>
      </xdr:nvCxnSpPr>
      <xdr:spPr>
        <a:xfrm>
          <a:off x="14401800" y="14912657"/>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62" name="フローチャート: 判断 261"/>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63" name="テキスト ボックス 262"/>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143827</xdr:rowOff>
    </xdr:from>
    <xdr:to>
      <xdr:col>68</xdr:col>
      <xdr:colOff>152400</xdr:colOff>
      <xdr:row>86</xdr:row>
      <xdr:rowOff>167957</xdr:rowOff>
    </xdr:to>
    <xdr:cxnSp macro="">
      <xdr:nvCxnSpPr>
        <xdr:cNvPr id="264" name="直線コネクタ 263"/>
        <xdr:cNvCxnSpPr/>
      </xdr:nvCxnSpPr>
      <xdr:spPr>
        <a:xfrm>
          <a:off x="13512800" y="148885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66" name="テキスト ボックス 265"/>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8" name="テキスト ボックス 267"/>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4" name="楕円 273"/>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5"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6" name="楕円 275"/>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77" name="テキスト ボックス 276"/>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0" name="楕円 279"/>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32084</xdr:rowOff>
    </xdr:from>
    <xdr:ext cx="762000" cy="259045"/>
    <xdr:sp macro="" textlink="">
      <xdr:nvSpPr>
        <xdr:cNvPr id="281" name="テキスト ボックス 280"/>
        <xdr:cNvSpPr txBox="1"/>
      </xdr:nvSpPr>
      <xdr:spPr>
        <a:xfrm>
          <a:off x="14020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93027</xdr:rowOff>
    </xdr:from>
    <xdr:to>
      <xdr:col>64</xdr:col>
      <xdr:colOff>152400</xdr:colOff>
      <xdr:row>87</xdr:row>
      <xdr:rowOff>23177</xdr:rowOff>
    </xdr:to>
    <xdr:sp macro="" textlink="">
      <xdr:nvSpPr>
        <xdr:cNvPr id="282" name="楕円 281"/>
        <xdr:cNvSpPr/>
      </xdr:nvSpPr>
      <xdr:spPr>
        <a:xfrm>
          <a:off x="13462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7954</xdr:rowOff>
    </xdr:from>
    <xdr:ext cx="762000" cy="259045"/>
    <xdr:sp macro="" textlink="">
      <xdr:nvSpPr>
        <xdr:cNvPr id="283" name="テキスト ボックス 282"/>
        <xdr:cNvSpPr txBox="1"/>
      </xdr:nvSpPr>
      <xdr:spPr>
        <a:xfrm>
          <a:off x="13131800" y="149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類似団体平均より下回っており、良好な水準は維持されている。これは、行政事務の効率化・合理化を徹底するとともに各種広域連合への事務の移管等により行政のスリム化を図ったことによるものである。併せて、臨時職員の採用等により正規職員の増員を抑制し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しかし、近年は増加傾向にある。これは人口減少対策や地域活性化対策等を積極的に実施するため職員数を増加させているものの、全国的な流れである人口の減少に歯止めがかからない現状がある。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今後職員数の削減については、行政サービスの質の確保とのバランスを考慮して実施する必要があるが不必要な人員の増員は防止しなければならないと認識している。</a:t>
          </a:r>
          <a:endParaRPr lang="ja-JP" altLang="ja-JP" sz="9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32029</xdr:rowOff>
    </xdr:to>
    <xdr:cxnSp macro="">
      <xdr:nvCxnSpPr>
        <xdr:cNvPr id="315" name="直線コネクタ 314"/>
        <xdr:cNvCxnSpPr/>
      </xdr:nvCxnSpPr>
      <xdr:spPr>
        <a:xfrm>
          <a:off x="16179800" y="10481310"/>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22860</xdr:rowOff>
    </xdr:to>
    <xdr:cxnSp macro="">
      <xdr:nvCxnSpPr>
        <xdr:cNvPr id="318" name="直線コネクタ 317"/>
        <xdr:cNvCxnSpPr/>
      </xdr:nvCxnSpPr>
      <xdr:spPr>
        <a:xfrm>
          <a:off x="15290800" y="1046683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167043</xdr:rowOff>
    </xdr:from>
    <xdr:to>
      <xdr:col>72</xdr:col>
      <xdr:colOff>203200</xdr:colOff>
      <xdr:row>61</xdr:row>
      <xdr:rowOff>8382</xdr:rowOff>
    </xdr:to>
    <xdr:cxnSp macro="">
      <xdr:nvCxnSpPr>
        <xdr:cNvPr id="321" name="直線コネクタ 320"/>
        <xdr:cNvCxnSpPr/>
      </xdr:nvCxnSpPr>
      <xdr:spPr>
        <a:xfrm>
          <a:off x="14401800" y="10454043"/>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22" name="フローチャート: 判断 321"/>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18254</xdr:rowOff>
    </xdr:from>
    <xdr:ext cx="762000" cy="259045"/>
    <xdr:sp macro="" textlink="">
      <xdr:nvSpPr>
        <xdr:cNvPr id="323" name="テキスト ボックス 322"/>
        <xdr:cNvSpPr txBox="1"/>
      </xdr:nvSpPr>
      <xdr:spPr>
        <a:xfrm>
          <a:off x="14909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140500</xdr:rowOff>
    </xdr:from>
    <xdr:to>
      <xdr:col>68</xdr:col>
      <xdr:colOff>152400</xdr:colOff>
      <xdr:row>60</xdr:row>
      <xdr:rowOff>167043</xdr:rowOff>
    </xdr:to>
    <xdr:cxnSp macro="">
      <xdr:nvCxnSpPr>
        <xdr:cNvPr id="324" name="直線コネクタ 323"/>
        <xdr:cNvCxnSpPr/>
      </xdr:nvCxnSpPr>
      <xdr:spPr>
        <a:xfrm>
          <a:off x="13512800" y="1042750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6" name="テキスト ボックス 325"/>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8" name="テキスト ボックス 327"/>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152679</xdr:rowOff>
    </xdr:from>
    <xdr:to>
      <xdr:col>81</xdr:col>
      <xdr:colOff>95250</xdr:colOff>
      <xdr:row>61</xdr:row>
      <xdr:rowOff>82829</xdr:rowOff>
    </xdr:to>
    <xdr:sp macro="" textlink="">
      <xdr:nvSpPr>
        <xdr:cNvPr id="334" name="楕円 333"/>
        <xdr:cNvSpPr/>
      </xdr:nvSpPr>
      <xdr:spPr>
        <a:xfrm>
          <a:off x="16967200" y="10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169206</xdr:rowOff>
    </xdr:from>
    <xdr:ext cx="762000" cy="259045"/>
    <xdr:sp macro="" textlink="">
      <xdr:nvSpPr>
        <xdr:cNvPr id="335" name="定員管理の状況該当値テキスト"/>
        <xdr:cNvSpPr txBox="1"/>
      </xdr:nvSpPr>
      <xdr:spPr>
        <a:xfrm>
          <a:off x="17106900" y="1028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6" name="楕円 335"/>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37" name="テキスト ボックス 336"/>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38" name="楕円 337"/>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69359</xdr:rowOff>
    </xdr:from>
    <xdr:ext cx="762000" cy="259045"/>
    <xdr:sp macro="" textlink="">
      <xdr:nvSpPr>
        <xdr:cNvPr id="339" name="テキスト ボックス 338"/>
        <xdr:cNvSpPr txBox="1"/>
      </xdr:nvSpPr>
      <xdr:spPr>
        <a:xfrm>
          <a:off x="14909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116243</xdr:rowOff>
    </xdr:from>
    <xdr:to>
      <xdr:col>68</xdr:col>
      <xdr:colOff>203200</xdr:colOff>
      <xdr:row>61</xdr:row>
      <xdr:rowOff>46393</xdr:rowOff>
    </xdr:to>
    <xdr:sp macro="" textlink="">
      <xdr:nvSpPr>
        <xdr:cNvPr id="340" name="楕円 339"/>
        <xdr:cNvSpPr/>
      </xdr:nvSpPr>
      <xdr:spPr>
        <a:xfrm>
          <a:off x="14351000" y="104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56570</xdr:rowOff>
    </xdr:from>
    <xdr:ext cx="762000" cy="259045"/>
    <xdr:sp macro="" textlink="">
      <xdr:nvSpPr>
        <xdr:cNvPr id="341" name="テキスト ボックス 340"/>
        <xdr:cNvSpPr txBox="1"/>
      </xdr:nvSpPr>
      <xdr:spPr>
        <a:xfrm>
          <a:off x="14020800" y="10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89700</xdr:rowOff>
    </xdr:from>
    <xdr:to>
      <xdr:col>64</xdr:col>
      <xdr:colOff>152400</xdr:colOff>
      <xdr:row>61</xdr:row>
      <xdr:rowOff>19850</xdr:rowOff>
    </xdr:to>
    <xdr:sp macro="" textlink="">
      <xdr:nvSpPr>
        <xdr:cNvPr id="342" name="楕円 341"/>
        <xdr:cNvSpPr/>
      </xdr:nvSpPr>
      <xdr:spPr>
        <a:xfrm>
          <a:off x="13462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30027</xdr:rowOff>
    </xdr:from>
    <xdr:ext cx="762000" cy="259045"/>
    <xdr:sp macro="" textlink="">
      <xdr:nvSpPr>
        <xdr:cNvPr id="343" name="テキスト ボックス 342"/>
        <xdr:cNvSpPr txBox="1"/>
      </xdr:nvSpPr>
      <xdr:spPr>
        <a:xfrm>
          <a:off x="13131800" y="1014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平成１５年度に完成した小学校・保育園・保健センター等の建設地方債に対する元利償還金により実質公債費比率は高い値で推移している。</a:t>
          </a:r>
          <a:r>
            <a:rPr lang="ja-JP" altLang="en-US" sz="1000" b="0" i="0" baseline="0">
              <a:solidFill>
                <a:schemeClr val="dk1"/>
              </a:solidFill>
              <a:effectLst/>
              <a:latin typeface="+mn-lt"/>
              <a:ea typeface="+mn-ea"/>
              <a:cs typeface="+mn-cs"/>
            </a:rPr>
            <a:t>近年は漸減傾向にあったが、大型事業の実施により若干の数値の悪化が見られる。特に平成２９年度単年度で見れば１０％を超える結果となった。</a:t>
          </a:r>
          <a:endParaRPr lang="en-US" altLang="ja-JP" sz="1000" b="0" i="0" baseline="0">
            <a:solidFill>
              <a:schemeClr val="dk1"/>
            </a:solidFill>
            <a:effectLst/>
            <a:latin typeface="+mn-lt"/>
            <a:ea typeface="+mn-ea"/>
            <a:cs typeface="+mn-cs"/>
          </a:endParaRPr>
        </a:p>
        <a:p>
          <a:pPr rtl="0" eaLnBrk="1" fontAlgn="auto" latinLnBrk="0" hangingPunct="1"/>
          <a:r>
            <a:rPr lang="ja-JP" altLang="en-US" sz="1000" b="0" i="0" baseline="0">
              <a:solidFill>
                <a:schemeClr val="dk1"/>
              </a:solidFill>
              <a:effectLst/>
              <a:latin typeface="+mn-lt"/>
              <a:ea typeface="+mn-ea"/>
              <a:cs typeface="+mn-cs"/>
            </a:rPr>
            <a:t>　また、本格的な近年の大型事業に伴う起債発行による元利償還金の本格的な返還が開始されるのが平成３２年度からとなること及び次回国勢調査（平成３２年度）に基づく人口減少により地方交付税の減少が想定されることを鑑みると、新規事業については最小限にとどめ、安易な起債発行に頼ることなく、その他特定財源の確保に努める必要がある。</a:t>
          </a:r>
          <a:endParaRPr lang="en-US" altLang="ja-JP" sz="1000" b="0" i="0" baseline="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97790</xdr:rowOff>
    </xdr:to>
    <xdr:cxnSp macro="">
      <xdr:nvCxnSpPr>
        <xdr:cNvPr id="376" name="直線コネクタ 375"/>
        <xdr:cNvCxnSpPr/>
      </xdr:nvCxnSpPr>
      <xdr:spPr>
        <a:xfrm>
          <a:off x="16179800" y="726651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154094</xdr:rowOff>
    </xdr:to>
    <xdr:cxnSp macro="">
      <xdr:nvCxnSpPr>
        <xdr:cNvPr id="379" name="直線コネクタ 378"/>
        <xdr:cNvCxnSpPr/>
      </xdr:nvCxnSpPr>
      <xdr:spPr>
        <a:xfrm flipV="1">
          <a:off x="15290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79163</xdr:rowOff>
    </xdr:to>
    <xdr:cxnSp macro="">
      <xdr:nvCxnSpPr>
        <xdr:cNvPr id="382" name="直線コネクタ 381"/>
        <xdr:cNvCxnSpPr/>
      </xdr:nvCxnSpPr>
      <xdr:spPr>
        <a:xfrm flipV="1">
          <a:off x="14401800" y="735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3" name="フローチャート: 判断 382"/>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84" name="テキスト ボックス 383"/>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76623</xdr:rowOff>
    </xdr:to>
    <xdr:cxnSp macro="">
      <xdr:nvCxnSpPr>
        <xdr:cNvPr id="385" name="直線コネクタ 384"/>
        <xdr:cNvCxnSpPr/>
      </xdr:nvCxnSpPr>
      <xdr:spPr>
        <a:xfrm flipV="1">
          <a:off x="13512800" y="74515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5" name="楕円 394"/>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6"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397" name="楕円 396"/>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8" name="テキスト ボックス 39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399" name="楕円 398"/>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0" name="テキスト ボックス 399"/>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1" name="楕円 400"/>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2" name="テキスト ボックス 401"/>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403" name="楕円 402"/>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404" name="テキスト ボックス 403"/>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類似団体の平均よりも高くなっている。一般会計においては、主に平成１５年度に完成した小学校・保育園・保健センター等の建設による地方債残高の増による。また簡易水道特別会計においては、主に平成１７年度～平成２２年度に実施した中央簡易水道の統合事業による地方債残高の増による。</a:t>
          </a:r>
          <a:endParaRPr lang="en-US" altLang="ja-JP" sz="10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ただし、近年</a:t>
          </a:r>
          <a:r>
            <a:rPr lang="ja-JP" altLang="ja-JP" sz="1000" b="0" i="0" baseline="0">
              <a:solidFill>
                <a:schemeClr val="dk1"/>
              </a:solidFill>
              <a:effectLst/>
              <a:latin typeface="+mn-lt"/>
              <a:ea typeface="+mn-ea"/>
              <a:cs typeface="+mn-cs"/>
            </a:rPr>
            <a:t>減少傾向にあったが、</a:t>
          </a:r>
          <a:r>
            <a:rPr lang="ja-JP" altLang="en-US" sz="1000" b="0" i="0" baseline="0">
              <a:solidFill>
                <a:schemeClr val="dk1"/>
              </a:solidFill>
              <a:effectLst/>
              <a:latin typeface="+mn-lt"/>
              <a:ea typeface="+mn-ea"/>
              <a:cs typeface="+mn-cs"/>
            </a:rPr>
            <a:t>道の駅事業などの大型事業を実施したため地方債残高の増及び充当可能基金の減少により、昨年度より数値の悪化（▲</a:t>
          </a:r>
          <a:r>
            <a:rPr lang="en-US" altLang="ja-JP" sz="1000" b="0" i="0" baseline="0">
              <a:solidFill>
                <a:schemeClr val="dk1"/>
              </a:solidFill>
              <a:effectLst/>
              <a:latin typeface="+mn-lt"/>
              <a:ea typeface="+mn-ea"/>
              <a:cs typeface="+mn-cs"/>
            </a:rPr>
            <a:t>1.8</a:t>
          </a:r>
          <a:r>
            <a:rPr lang="ja-JP" altLang="en-US" sz="1000" b="0" i="0" baseline="0">
              <a:solidFill>
                <a:schemeClr val="dk1"/>
              </a:solidFill>
              <a:effectLst/>
              <a:latin typeface="+mn-lt"/>
              <a:ea typeface="+mn-ea"/>
              <a:cs typeface="+mn-cs"/>
            </a:rPr>
            <a:t>％）が見られる。</a:t>
          </a:r>
          <a:endParaRPr lang="en-US" altLang="ja-JP" sz="10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基金の取崩しが暫く続く見込みであり、今後も数値の悪化が予測されるため、新規事業については適正な範囲内での執行に留める必要がある。</a:t>
          </a:r>
          <a:endParaRPr lang="en-US" altLang="ja-JP" sz="1000" b="0" i="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148227</xdr:rowOff>
    </xdr:from>
    <xdr:to>
      <xdr:col>81</xdr:col>
      <xdr:colOff>44450</xdr:colOff>
      <xdr:row>16</xdr:row>
      <xdr:rowOff>7801</xdr:rowOff>
    </xdr:to>
    <xdr:cxnSp macro="">
      <xdr:nvCxnSpPr>
        <xdr:cNvPr id="440" name="直線コネクタ 439"/>
        <xdr:cNvCxnSpPr/>
      </xdr:nvCxnSpPr>
      <xdr:spPr>
        <a:xfrm>
          <a:off x="16179800" y="27199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16</xdr:row>
      <xdr:rowOff>152581</xdr:rowOff>
    </xdr:to>
    <xdr:cxnSp macro="">
      <xdr:nvCxnSpPr>
        <xdr:cNvPr id="443" name="直線コネクタ 442"/>
        <xdr:cNvCxnSpPr/>
      </xdr:nvCxnSpPr>
      <xdr:spPr>
        <a:xfrm flipV="1">
          <a:off x="15290800" y="2719977"/>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152581</xdr:rowOff>
    </xdr:from>
    <xdr:to>
      <xdr:col>72</xdr:col>
      <xdr:colOff>203200</xdr:colOff>
      <xdr:row>18</xdr:row>
      <xdr:rowOff>118201</xdr:rowOff>
    </xdr:to>
    <xdr:cxnSp macro="">
      <xdr:nvCxnSpPr>
        <xdr:cNvPr id="446" name="直線コネクタ 445"/>
        <xdr:cNvCxnSpPr/>
      </xdr:nvCxnSpPr>
      <xdr:spPr>
        <a:xfrm flipV="1">
          <a:off x="14401800" y="2895781"/>
          <a:ext cx="889000" cy="30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118201</xdr:rowOff>
    </xdr:from>
    <xdr:to>
      <xdr:col>68</xdr:col>
      <xdr:colOff>152400</xdr:colOff>
      <xdr:row>19</xdr:row>
      <xdr:rowOff>129449</xdr:rowOff>
    </xdr:to>
    <xdr:cxnSp macro="">
      <xdr:nvCxnSpPr>
        <xdr:cNvPr id="449" name="直線コネクタ 448"/>
        <xdr:cNvCxnSpPr/>
      </xdr:nvCxnSpPr>
      <xdr:spPr>
        <a:xfrm flipV="1">
          <a:off x="13512800" y="3204301"/>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128451</xdr:rowOff>
    </xdr:from>
    <xdr:to>
      <xdr:col>81</xdr:col>
      <xdr:colOff>95250</xdr:colOff>
      <xdr:row>16</xdr:row>
      <xdr:rowOff>58601</xdr:rowOff>
    </xdr:to>
    <xdr:sp macro="" textlink="">
      <xdr:nvSpPr>
        <xdr:cNvPr id="459" name="楕円 458"/>
        <xdr:cNvSpPr/>
      </xdr:nvSpPr>
      <xdr:spPr>
        <a:xfrm>
          <a:off x="169672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100528</xdr:rowOff>
    </xdr:from>
    <xdr:ext cx="762000" cy="259045"/>
    <xdr:sp macro="" textlink="">
      <xdr:nvSpPr>
        <xdr:cNvPr id="460" name="将来負担の状況該当値テキスト"/>
        <xdr:cNvSpPr txBox="1"/>
      </xdr:nvSpPr>
      <xdr:spPr>
        <a:xfrm>
          <a:off x="17106900" y="26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97427</xdr:rowOff>
    </xdr:from>
    <xdr:to>
      <xdr:col>77</xdr:col>
      <xdr:colOff>95250</xdr:colOff>
      <xdr:row>16</xdr:row>
      <xdr:rowOff>27577</xdr:rowOff>
    </xdr:to>
    <xdr:sp macro="" textlink="">
      <xdr:nvSpPr>
        <xdr:cNvPr id="461" name="楕円 460"/>
        <xdr:cNvSpPr/>
      </xdr:nvSpPr>
      <xdr:spPr>
        <a:xfrm>
          <a:off x="16129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12354</xdr:rowOff>
    </xdr:from>
    <xdr:ext cx="736600" cy="259045"/>
    <xdr:sp macro="" textlink="">
      <xdr:nvSpPr>
        <xdr:cNvPr id="462" name="テキスト ボックス 461"/>
        <xdr:cNvSpPr txBox="1"/>
      </xdr:nvSpPr>
      <xdr:spPr>
        <a:xfrm>
          <a:off x="15798800" y="275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101781</xdr:rowOff>
    </xdr:from>
    <xdr:to>
      <xdr:col>73</xdr:col>
      <xdr:colOff>44450</xdr:colOff>
      <xdr:row>17</xdr:row>
      <xdr:rowOff>31931</xdr:rowOff>
    </xdr:to>
    <xdr:sp macro="" textlink="">
      <xdr:nvSpPr>
        <xdr:cNvPr id="463" name="楕円 462"/>
        <xdr:cNvSpPr/>
      </xdr:nvSpPr>
      <xdr:spPr>
        <a:xfrm>
          <a:off x="15240000" y="28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16708</xdr:rowOff>
    </xdr:from>
    <xdr:ext cx="762000" cy="259045"/>
    <xdr:sp macro="" textlink="">
      <xdr:nvSpPr>
        <xdr:cNvPr id="464" name="テキスト ボックス 463"/>
        <xdr:cNvSpPr txBox="1"/>
      </xdr:nvSpPr>
      <xdr:spPr>
        <a:xfrm>
          <a:off x="14909800" y="29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67401</xdr:rowOff>
    </xdr:from>
    <xdr:to>
      <xdr:col>68</xdr:col>
      <xdr:colOff>203200</xdr:colOff>
      <xdr:row>18</xdr:row>
      <xdr:rowOff>169001</xdr:rowOff>
    </xdr:to>
    <xdr:sp macro="" textlink="">
      <xdr:nvSpPr>
        <xdr:cNvPr id="465" name="楕円 464"/>
        <xdr:cNvSpPr/>
      </xdr:nvSpPr>
      <xdr:spPr>
        <a:xfrm>
          <a:off x="14351000" y="31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153778</xdr:rowOff>
    </xdr:from>
    <xdr:ext cx="762000" cy="259045"/>
    <xdr:sp macro="" textlink="">
      <xdr:nvSpPr>
        <xdr:cNvPr id="466" name="テキスト ボックス 465"/>
        <xdr:cNvSpPr txBox="1"/>
      </xdr:nvSpPr>
      <xdr:spPr>
        <a:xfrm>
          <a:off x="14020800" y="323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78649</xdr:rowOff>
    </xdr:from>
    <xdr:to>
      <xdr:col>64</xdr:col>
      <xdr:colOff>152400</xdr:colOff>
      <xdr:row>20</xdr:row>
      <xdr:rowOff>8799</xdr:rowOff>
    </xdr:to>
    <xdr:sp macro="" textlink="">
      <xdr:nvSpPr>
        <xdr:cNvPr id="467" name="楕円 466"/>
        <xdr:cNvSpPr/>
      </xdr:nvSpPr>
      <xdr:spPr>
        <a:xfrm>
          <a:off x="13462000" y="333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165026</xdr:rowOff>
    </xdr:from>
    <xdr:ext cx="762000" cy="259045"/>
    <xdr:sp macro="" textlink="">
      <xdr:nvSpPr>
        <xdr:cNvPr id="468" name="テキスト ボックス 467"/>
        <xdr:cNvSpPr txBox="1"/>
      </xdr:nvSpPr>
      <xdr:spPr>
        <a:xfrm>
          <a:off x="13131800" y="342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類似団体の平均よりも低い水準にある。この要因は、主に類似団体よりも下回った定員で行政運営を実施しているためである。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また、給与水準の指標であるラスパイレス指数については、類似団体の平均よりも高いが各種手当てを含めた給与収入に関しては、府内においても低い水準にあるため人件費総額として低く抑えられていると考えられる。</a:t>
          </a:r>
          <a:endParaRPr lang="ja-JP" altLang="ja-JP" sz="900">
            <a:effectLst/>
          </a:endParaRPr>
        </a:p>
        <a:p>
          <a:pPr rtl="0" eaLnBrk="1" fontAlgn="auto" latinLnBrk="0" hangingPunct="1"/>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しかし、近年は増加傾向にある。これは人口減少対策や地域活性化対策等を積極的に実施するため職員数を増加させているためである。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今後人件費の削減については、行政サービスの質の確保とのバランスを考慮して実施する必要があるが不必要な人件費の増額は防止しなければならないと認識している。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36</xdr:row>
      <xdr:rowOff>62992</xdr:rowOff>
    </xdr:to>
    <xdr:cxnSp macro="">
      <xdr:nvCxnSpPr>
        <xdr:cNvPr id="64" name="直線コネクタ 63"/>
        <xdr:cNvCxnSpPr/>
      </xdr:nvCxnSpPr>
      <xdr:spPr>
        <a:xfrm>
          <a:off x="3987800" y="60980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36</xdr:row>
      <xdr:rowOff>76708</xdr:rowOff>
    </xdr:to>
    <xdr:cxnSp macro="">
      <xdr:nvCxnSpPr>
        <xdr:cNvPr id="67" name="直線コネクタ 66"/>
        <xdr:cNvCxnSpPr/>
      </xdr:nvCxnSpPr>
      <xdr:spPr>
        <a:xfrm flipV="1">
          <a:off x="3098800" y="6098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76708</xdr:rowOff>
    </xdr:to>
    <xdr:cxnSp macro="">
      <xdr:nvCxnSpPr>
        <xdr:cNvPr id="70" name="直線コネクタ 69"/>
        <xdr:cNvCxnSpPr/>
      </xdr:nvCxnSpPr>
      <xdr:spPr>
        <a:xfrm>
          <a:off x="2209800" y="6235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62992</xdr:rowOff>
    </xdr:to>
    <xdr:cxnSp macro="">
      <xdr:nvCxnSpPr>
        <xdr:cNvPr id="73" name="直線コネクタ 72"/>
        <xdr:cNvCxnSpPr/>
      </xdr:nvCxnSpPr>
      <xdr:spPr>
        <a:xfrm>
          <a:off x="1320800" y="6134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類似団体の平均よりも低い水準にある。この要因は、教育費について東部広域連合に事務移管しているため補助費として計上されているためである。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また、その他の行政サービスについても一部事務組合等に事務移管しているものが多く物件費としては類似団体と比較して低くなっていると考えられる。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113937</xdr:rowOff>
    </xdr:to>
    <xdr:cxnSp macro="">
      <xdr:nvCxnSpPr>
        <xdr:cNvPr id="127" name="直線コネクタ 126"/>
        <xdr:cNvCxnSpPr/>
      </xdr:nvCxnSpPr>
      <xdr:spPr>
        <a:xfrm>
          <a:off x="15671800" y="24946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22497</xdr:rowOff>
    </xdr:from>
    <xdr:to>
      <xdr:col>78</xdr:col>
      <xdr:colOff>69850</xdr:colOff>
      <xdr:row>14</xdr:row>
      <xdr:rowOff>94343</xdr:rowOff>
    </xdr:to>
    <xdr:cxnSp macro="">
      <xdr:nvCxnSpPr>
        <xdr:cNvPr id="130" name="直線コネクタ 129"/>
        <xdr:cNvCxnSpPr/>
      </xdr:nvCxnSpPr>
      <xdr:spPr>
        <a:xfrm>
          <a:off x="14782800" y="24227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22497</xdr:rowOff>
    </xdr:from>
    <xdr:to>
      <xdr:col>73</xdr:col>
      <xdr:colOff>180975</xdr:colOff>
      <xdr:row>14</xdr:row>
      <xdr:rowOff>42091</xdr:rowOff>
    </xdr:to>
    <xdr:cxnSp macro="">
      <xdr:nvCxnSpPr>
        <xdr:cNvPr id="133" name="直線コネクタ 132"/>
        <xdr:cNvCxnSpPr/>
      </xdr:nvCxnSpPr>
      <xdr:spPr>
        <a:xfrm flipV="1">
          <a:off x="13893800" y="24227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107224</xdr:rowOff>
    </xdr:from>
    <xdr:to>
      <xdr:col>74</xdr:col>
      <xdr:colOff>31750</xdr:colOff>
      <xdr:row>16</xdr:row>
      <xdr:rowOff>37374</xdr:rowOff>
    </xdr:to>
    <xdr:sp macro="" textlink="">
      <xdr:nvSpPr>
        <xdr:cNvPr id="134" name="フローチャート: 判断 133"/>
        <xdr:cNvSpPr/>
      </xdr:nvSpPr>
      <xdr:spPr>
        <a:xfrm>
          <a:off x="14732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22151</xdr:rowOff>
    </xdr:from>
    <xdr:ext cx="762000" cy="259045"/>
    <xdr:sp macro="" textlink="">
      <xdr:nvSpPr>
        <xdr:cNvPr id="135" name="テキスト ボックス 134"/>
        <xdr:cNvSpPr txBox="1"/>
      </xdr:nvSpPr>
      <xdr:spPr>
        <a:xfrm>
          <a:off x="14401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22497</xdr:rowOff>
    </xdr:from>
    <xdr:to>
      <xdr:col>69</xdr:col>
      <xdr:colOff>92075</xdr:colOff>
      <xdr:row>14</xdr:row>
      <xdr:rowOff>42091</xdr:rowOff>
    </xdr:to>
    <xdr:cxnSp macro="">
      <xdr:nvCxnSpPr>
        <xdr:cNvPr id="136" name="直線コネクタ 135"/>
        <xdr:cNvCxnSpPr/>
      </xdr:nvCxnSpPr>
      <xdr:spPr>
        <a:xfrm>
          <a:off x="13004800" y="24227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63137</xdr:rowOff>
    </xdr:from>
    <xdr:to>
      <xdr:col>82</xdr:col>
      <xdr:colOff>158750</xdr:colOff>
      <xdr:row>14</xdr:row>
      <xdr:rowOff>164737</xdr:rowOff>
    </xdr:to>
    <xdr:sp macro="" textlink="">
      <xdr:nvSpPr>
        <xdr:cNvPr id="146" name="楕円 145"/>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79664</xdr:rowOff>
    </xdr:from>
    <xdr:ext cx="762000" cy="259045"/>
    <xdr:sp macro="" textlink="">
      <xdr:nvSpPr>
        <xdr:cNvPr id="147" name="物件費該当値テキスト"/>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48" name="楕円 147"/>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49" name="テキスト ボックス 148"/>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143147</xdr:rowOff>
    </xdr:from>
    <xdr:to>
      <xdr:col>74</xdr:col>
      <xdr:colOff>31750</xdr:colOff>
      <xdr:row>14</xdr:row>
      <xdr:rowOff>73297</xdr:rowOff>
    </xdr:to>
    <xdr:sp macro="" textlink="">
      <xdr:nvSpPr>
        <xdr:cNvPr id="150" name="楕円 149"/>
        <xdr:cNvSpPr/>
      </xdr:nvSpPr>
      <xdr:spPr>
        <a:xfrm>
          <a:off x="14732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83474</xdr:rowOff>
    </xdr:from>
    <xdr:ext cx="762000" cy="259045"/>
    <xdr:sp macro="" textlink="">
      <xdr:nvSpPr>
        <xdr:cNvPr id="151" name="テキスト ボックス 150"/>
        <xdr:cNvSpPr txBox="1"/>
      </xdr:nvSpPr>
      <xdr:spPr>
        <a:xfrm>
          <a:off x="14401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162741</xdr:rowOff>
    </xdr:from>
    <xdr:to>
      <xdr:col>69</xdr:col>
      <xdr:colOff>142875</xdr:colOff>
      <xdr:row>14</xdr:row>
      <xdr:rowOff>92891</xdr:rowOff>
    </xdr:to>
    <xdr:sp macro="" textlink="">
      <xdr:nvSpPr>
        <xdr:cNvPr id="152" name="楕円 151"/>
        <xdr:cNvSpPr/>
      </xdr:nvSpPr>
      <xdr:spPr>
        <a:xfrm>
          <a:off x="13843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103068</xdr:rowOff>
    </xdr:from>
    <xdr:ext cx="762000" cy="259045"/>
    <xdr:sp macro="" textlink="">
      <xdr:nvSpPr>
        <xdr:cNvPr id="153" name="テキスト ボックス 152"/>
        <xdr:cNvSpPr txBox="1"/>
      </xdr:nvSpPr>
      <xdr:spPr>
        <a:xfrm>
          <a:off x="13512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143147</xdr:rowOff>
    </xdr:from>
    <xdr:to>
      <xdr:col>65</xdr:col>
      <xdr:colOff>53975</xdr:colOff>
      <xdr:row>14</xdr:row>
      <xdr:rowOff>73297</xdr:rowOff>
    </xdr:to>
    <xdr:sp macro="" textlink="">
      <xdr:nvSpPr>
        <xdr:cNvPr id="154" name="楕円 153"/>
        <xdr:cNvSpPr/>
      </xdr:nvSpPr>
      <xdr:spPr>
        <a:xfrm>
          <a:off x="12954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83474</xdr:rowOff>
    </xdr:from>
    <xdr:ext cx="762000" cy="259045"/>
    <xdr:sp macro="" textlink="">
      <xdr:nvSpPr>
        <xdr:cNvPr id="155" name="テキスト ボックス 154"/>
        <xdr:cNvSpPr txBox="1"/>
      </xdr:nvSpPr>
      <xdr:spPr>
        <a:xfrm>
          <a:off x="12623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類似団体よりも低い水準にある。扶助費の主な内訳は障害者自立支援法の給付事業費や医療費の助成及び児童手当の給付費等法律により制度化された事業が多く市町村に裁量の余地がないものが多い。</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扶助が必要な対象者が増加すれば、必然的に扶助費が増加するものであるためその動向は注視したいと考えている。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また単独事業における扶助費については、財政状況を考慮しながら実施する必要があると認識している。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101600</xdr:rowOff>
    </xdr:to>
    <xdr:cxnSp macro="">
      <xdr:nvCxnSpPr>
        <xdr:cNvPr id="187" name="直線コネクタ 186"/>
        <xdr:cNvCxnSpPr/>
      </xdr:nvCxnSpPr>
      <xdr:spPr>
        <a:xfrm>
          <a:off x="3987800" y="934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88900</xdr:rowOff>
    </xdr:to>
    <xdr:cxnSp macro="">
      <xdr:nvCxnSpPr>
        <xdr:cNvPr id="190" name="直線コネクタ 189"/>
        <xdr:cNvCxnSpPr/>
      </xdr:nvCxnSpPr>
      <xdr:spPr>
        <a:xfrm>
          <a:off x="3098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127000</xdr:rowOff>
    </xdr:to>
    <xdr:cxnSp macro="">
      <xdr:nvCxnSpPr>
        <xdr:cNvPr id="193" name="直線コネクタ 192"/>
        <xdr:cNvCxnSpPr/>
      </xdr:nvCxnSpPr>
      <xdr:spPr>
        <a:xfrm flipV="1">
          <a:off x="2209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101600</xdr:rowOff>
    </xdr:from>
    <xdr:to>
      <xdr:col>15</xdr:col>
      <xdr:colOff>149225</xdr:colOff>
      <xdr:row>55</xdr:row>
      <xdr:rowOff>31750</xdr:rowOff>
    </xdr:to>
    <xdr:sp macro="" textlink="">
      <xdr:nvSpPr>
        <xdr:cNvPr id="194" name="フローチャート: 判断 193"/>
        <xdr:cNvSpPr/>
      </xdr:nvSpPr>
      <xdr:spPr>
        <a:xfrm>
          <a:off x="3048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5" name="テキスト ボックス 194"/>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127000</xdr:rowOff>
    </xdr:to>
    <xdr:cxnSp macro="">
      <xdr:nvCxnSpPr>
        <xdr:cNvPr id="196" name="直線コネクタ 195"/>
        <xdr:cNvCxnSpPr/>
      </xdr:nvCxnSpPr>
      <xdr:spPr>
        <a:xfrm>
          <a:off x="1320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8" name="テキスト ボックス 197"/>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0" name="テキスト ボックス 19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6" name="楕円 205"/>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7"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8" name="楕円 207"/>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9" name="テキスト ボックス 208"/>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0" name="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1" name="テキスト ボックス 210"/>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4" name="楕円 213"/>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5" name="テキスト ボックス 214"/>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類似団体の平均よりも高い水準にある。これは、平成１７年度～平成２２年度に実施した中央簡易水道統合事業による簡易水道特別会計への繰出金の増が主な要因である。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簡易水道特別会計への一般会計からの繰出金は、平成２８年度にピークを迎えるため増加傾向にあるがその後は逓減</a:t>
          </a:r>
          <a:r>
            <a:rPr lang="ja-JP" altLang="en-US" sz="900" b="0" i="0" baseline="0">
              <a:solidFill>
                <a:schemeClr val="dk1"/>
              </a:solidFill>
              <a:effectLst/>
              <a:latin typeface="+mn-lt"/>
              <a:ea typeface="+mn-ea"/>
              <a:cs typeface="+mn-cs"/>
            </a:rPr>
            <a:t>逓減</a:t>
          </a:r>
          <a:r>
            <a:rPr lang="ja-JP" altLang="ja-JP" sz="900" b="0" i="0" baseline="0">
              <a:solidFill>
                <a:schemeClr val="dk1"/>
              </a:solidFill>
              <a:effectLst/>
              <a:latin typeface="+mn-lt"/>
              <a:ea typeface="+mn-ea"/>
              <a:cs typeface="+mn-cs"/>
            </a:rPr>
            <a:t>する見込みである。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しかし、新規事業を実施するとこの限りではないため財政状況を考慮しながら計画的に実施しなければならないと認識している。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35560</xdr:rowOff>
    </xdr:to>
    <xdr:cxnSp macro="">
      <xdr:nvCxnSpPr>
        <xdr:cNvPr id="245" name="直線コネクタ 244"/>
        <xdr:cNvCxnSpPr/>
      </xdr:nvCxnSpPr>
      <xdr:spPr>
        <a:xfrm>
          <a:off x="15671800" y="99705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26416</xdr:rowOff>
    </xdr:to>
    <xdr:cxnSp macro="">
      <xdr:nvCxnSpPr>
        <xdr:cNvPr id="248" name="直線コネクタ 247"/>
        <xdr:cNvCxnSpPr/>
      </xdr:nvCxnSpPr>
      <xdr:spPr>
        <a:xfrm>
          <a:off x="14782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12700</xdr:rowOff>
    </xdr:to>
    <xdr:cxnSp macro="">
      <xdr:nvCxnSpPr>
        <xdr:cNvPr id="251" name="直線コネクタ 250"/>
        <xdr:cNvCxnSpPr/>
      </xdr:nvCxnSpPr>
      <xdr:spPr>
        <a:xfrm flipV="1">
          <a:off x="13893800" y="99430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58</xdr:row>
      <xdr:rowOff>12700</xdr:rowOff>
    </xdr:to>
    <xdr:cxnSp macro="">
      <xdr:nvCxnSpPr>
        <xdr:cNvPr id="254" name="直線コネクタ 253"/>
        <xdr:cNvCxnSpPr/>
      </xdr:nvCxnSpPr>
      <xdr:spPr>
        <a:xfrm>
          <a:off x="13004800" y="9869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6" name="テキスト ボックス 255"/>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4" name="楕円 263"/>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5"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6" name="楕円 265"/>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7" name="テキスト ボックス 266"/>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8" name="楕円 267"/>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69" name="テキスト ボックス 268"/>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0" name="楕円 269"/>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1" name="テキスト ボックス 270"/>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46482</xdr:rowOff>
    </xdr:from>
    <xdr:to>
      <xdr:col>65</xdr:col>
      <xdr:colOff>53975</xdr:colOff>
      <xdr:row>57</xdr:row>
      <xdr:rowOff>148082</xdr:rowOff>
    </xdr:to>
    <xdr:sp macro="" textlink="">
      <xdr:nvSpPr>
        <xdr:cNvPr id="272" name="楕円 271"/>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132859</xdr:rowOff>
    </xdr:from>
    <xdr:ext cx="762000" cy="259045"/>
    <xdr:sp macro="" textlink="">
      <xdr:nvSpPr>
        <xdr:cNvPr id="273" name="テキスト ボックス 272"/>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類似団体の平均よりも著しく高い水準にある。これは、広域連合や一部事務組合等に行政サービスを移管している割合が高いためと考えられる。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特に平成２１年度より教育委員会に係る経費が東部広域連合負担金として補助費に計上されることになったため補助費の割合が高くなった。</a:t>
          </a:r>
          <a:endParaRPr lang="ja-JP" altLang="ja-JP" sz="900">
            <a:effectLst/>
          </a:endParaRPr>
        </a:p>
        <a:p>
          <a:r>
            <a:rPr lang="ja-JP" altLang="ja-JP" sz="900" b="0" i="0" baseline="0">
              <a:solidFill>
                <a:schemeClr val="dk1"/>
              </a:solidFill>
              <a:effectLst/>
              <a:latin typeface="+mn-lt"/>
              <a:ea typeface="+mn-ea"/>
              <a:cs typeface="+mn-cs"/>
            </a:rPr>
            <a:t>  また、相楽中部消防組合及びゴミ処理に対する負担金（東部広域連合負担金）も高く構成市町村と連携し財政力に見合った負担金になるように努力する必要がある</a:t>
          </a:r>
          <a:r>
            <a:rPr lang="ja-JP" altLang="en-US" sz="900" b="0" i="0" baseline="0">
              <a:solidFill>
                <a:schemeClr val="dk1"/>
              </a:solidFill>
              <a:effectLst/>
              <a:latin typeface="+mn-lt"/>
              <a:ea typeface="+mn-ea"/>
              <a:cs typeface="+mn-cs"/>
            </a:rPr>
            <a:t>。</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147574</xdr:rowOff>
    </xdr:from>
    <xdr:to>
      <xdr:col>82</xdr:col>
      <xdr:colOff>107950</xdr:colOff>
      <xdr:row>40</xdr:row>
      <xdr:rowOff>44704</xdr:rowOff>
    </xdr:to>
    <xdr:cxnSp macro="">
      <xdr:nvCxnSpPr>
        <xdr:cNvPr id="303" name="直線コネクタ 302"/>
        <xdr:cNvCxnSpPr/>
      </xdr:nvCxnSpPr>
      <xdr:spPr>
        <a:xfrm>
          <a:off x="15671800" y="68341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147574</xdr:rowOff>
    </xdr:from>
    <xdr:to>
      <xdr:col>78</xdr:col>
      <xdr:colOff>69850</xdr:colOff>
      <xdr:row>39</xdr:row>
      <xdr:rowOff>147574</xdr:rowOff>
    </xdr:to>
    <xdr:cxnSp macro="">
      <xdr:nvCxnSpPr>
        <xdr:cNvPr id="306" name="直線コネクタ 305"/>
        <xdr:cNvCxnSpPr/>
      </xdr:nvCxnSpPr>
      <xdr:spPr>
        <a:xfrm>
          <a:off x="14782800" y="6834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147574</xdr:rowOff>
    </xdr:from>
    <xdr:to>
      <xdr:col>73</xdr:col>
      <xdr:colOff>180975</xdr:colOff>
      <xdr:row>40</xdr:row>
      <xdr:rowOff>40132</xdr:rowOff>
    </xdr:to>
    <xdr:cxnSp macro="">
      <xdr:nvCxnSpPr>
        <xdr:cNvPr id="309" name="直線コネクタ 308"/>
        <xdr:cNvCxnSpPr/>
      </xdr:nvCxnSpPr>
      <xdr:spPr>
        <a:xfrm flipV="1">
          <a:off x="13893800" y="6834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0" name="フローチャート: 判断 30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1" name="テキスト ボックス 31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40132</xdr:rowOff>
    </xdr:from>
    <xdr:to>
      <xdr:col>69</xdr:col>
      <xdr:colOff>92075</xdr:colOff>
      <xdr:row>40</xdr:row>
      <xdr:rowOff>44704</xdr:rowOff>
    </xdr:to>
    <xdr:cxnSp macro="">
      <xdr:nvCxnSpPr>
        <xdr:cNvPr id="312" name="直線コネクタ 311"/>
        <xdr:cNvCxnSpPr/>
      </xdr:nvCxnSpPr>
      <xdr:spPr>
        <a:xfrm flipV="1">
          <a:off x="13004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4" name="テキスト ボックス 313"/>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6" name="テキスト ボックス 315"/>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22" name="楕円 321"/>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137431</xdr:rowOff>
    </xdr:from>
    <xdr:ext cx="762000" cy="259045"/>
    <xdr:sp macro="" textlink="">
      <xdr:nvSpPr>
        <xdr:cNvPr id="323" name="補助費等該当値テキスト"/>
        <xdr:cNvSpPr txBox="1"/>
      </xdr:nvSpPr>
      <xdr:spPr>
        <a:xfrm>
          <a:off x="165989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96774</xdr:rowOff>
    </xdr:from>
    <xdr:to>
      <xdr:col>78</xdr:col>
      <xdr:colOff>120650</xdr:colOff>
      <xdr:row>40</xdr:row>
      <xdr:rowOff>26924</xdr:rowOff>
    </xdr:to>
    <xdr:sp macro="" textlink="">
      <xdr:nvSpPr>
        <xdr:cNvPr id="324" name="楕円 323"/>
        <xdr:cNvSpPr/>
      </xdr:nvSpPr>
      <xdr:spPr>
        <a:xfrm>
          <a:off x="15621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11701</xdr:rowOff>
    </xdr:from>
    <xdr:ext cx="736600" cy="259045"/>
    <xdr:sp macro="" textlink="">
      <xdr:nvSpPr>
        <xdr:cNvPr id="325" name="テキスト ボックス 324"/>
        <xdr:cNvSpPr txBox="1"/>
      </xdr:nvSpPr>
      <xdr:spPr>
        <a:xfrm>
          <a:off x="15290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6" name="楕円 325"/>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7" name="テキスト ボックス 326"/>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160782</xdr:rowOff>
    </xdr:from>
    <xdr:to>
      <xdr:col>69</xdr:col>
      <xdr:colOff>142875</xdr:colOff>
      <xdr:row>40</xdr:row>
      <xdr:rowOff>90932</xdr:rowOff>
    </xdr:to>
    <xdr:sp macro="" textlink="">
      <xdr:nvSpPr>
        <xdr:cNvPr id="328" name="楕円 327"/>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75709</xdr:rowOff>
    </xdr:from>
    <xdr:ext cx="762000" cy="259045"/>
    <xdr:sp macro="" textlink="">
      <xdr:nvSpPr>
        <xdr:cNvPr id="329" name="テキスト ボックス 328"/>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165354</xdr:rowOff>
    </xdr:from>
    <xdr:to>
      <xdr:col>65</xdr:col>
      <xdr:colOff>53975</xdr:colOff>
      <xdr:row>40</xdr:row>
      <xdr:rowOff>95504</xdr:rowOff>
    </xdr:to>
    <xdr:sp macro="" textlink="">
      <xdr:nvSpPr>
        <xdr:cNvPr id="330" name="楕円 329"/>
        <xdr:cNvSpPr/>
      </xdr:nvSpPr>
      <xdr:spPr>
        <a:xfrm>
          <a:off x="12954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80281</xdr:rowOff>
    </xdr:from>
    <xdr:ext cx="762000" cy="259045"/>
    <xdr:sp macro="" textlink="">
      <xdr:nvSpPr>
        <xdr:cNvPr id="331" name="テキスト ボックス 330"/>
        <xdr:cNvSpPr txBox="1"/>
      </xdr:nvSpPr>
      <xdr:spPr>
        <a:xfrm>
          <a:off x="12623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平成１５年度に完成した小学校・保育園・保健センターの建設地方債の元利償還金による影響</a:t>
          </a:r>
          <a:r>
            <a:rPr lang="ja-JP" altLang="en-US" sz="900" b="0" i="0" baseline="0">
              <a:solidFill>
                <a:schemeClr val="dk1"/>
              </a:solidFill>
              <a:effectLst/>
              <a:latin typeface="+mn-lt"/>
              <a:ea typeface="+mn-ea"/>
              <a:cs typeface="+mn-cs"/>
            </a:rPr>
            <a:t>で、平成２７年度までは</a:t>
          </a:r>
          <a:r>
            <a:rPr lang="ja-JP" altLang="ja-JP" sz="900" b="0" i="0" baseline="0">
              <a:solidFill>
                <a:schemeClr val="dk1"/>
              </a:solidFill>
              <a:effectLst/>
              <a:latin typeface="+mn-lt"/>
              <a:ea typeface="+mn-ea"/>
              <a:cs typeface="+mn-cs"/>
            </a:rPr>
            <a:t>類似団体の平均よりも高い水準にあった。</a:t>
          </a:r>
          <a:endParaRPr lang="ja-JP" altLang="ja-JP" sz="900">
            <a:effectLst/>
          </a:endParaRPr>
        </a:p>
        <a:p>
          <a:pPr rtl="0" eaLnBrk="1" fontAlgn="auto" latinLnBrk="0" hangingPunct="1"/>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しかし、近年の起債の抑制等により、過去に実施した公共事業の負債による負担が着実に減少していることを示している。</a:t>
          </a:r>
          <a:endParaRPr lang="ja-JP" altLang="ja-JP" sz="900">
            <a:effectLst/>
          </a:endParaRPr>
        </a:p>
        <a:p>
          <a:pPr rtl="0" eaLnBrk="1" fontAlgn="auto" latinLnBrk="0" hangingPunct="1"/>
          <a:r>
            <a:rPr lang="en-US"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 公債費は、義務的経費として柔軟な財政運営を制約するものであるためその比率を低下させることは重要であると認識している。このため建設改良事業については、事業精査を十分に実施した上で取り組みたいと考え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92711</xdr:rowOff>
    </xdr:to>
    <xdr:cxnSp macro="">
      <xdr:nvCxnSpPr>
        <xdr:cNvPr id="363" name="直線コネクタ 362"/>
        <xdr:cNvCxnSpPr/>
      </xdr:nvCxnSpPr>
      <xdr:spPr>
        <a:xfrm flipV="1">
          <a:off x="3987800" y="130924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165100</xdr:rowOff>
    </xdr:to>
    <xdr:cxnSp macro="">
      <xdr:nvCxnSpPr>
        <xdr:cNvPr id="366" name="直線コネクタ 365"/>
        <xdr:cNvCxnSpPr/>
      </xdr:nvCxnSpPr>
      <xdr:spPr>
        <a:xfrm flipV="1">
          <a:off x="3098800" y="13122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62230</xdr:rowOff>
    </xdr:to>
    <xdr:cxnSp macro="">
      <xdr:nvCxnSpPr>
        <xdr:cNvPr id="369" name="直線コネクタ 368"/>
        <xdr:cNvCxnSpPr/>
      </xdr:nvCxnSpPr>
      <xdr:spPr>
        <a:xfrm flipV="1">
          <a:off x="2209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0" name="フローチャート: 判断 369"/>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1" name="テキスト ボックス 370"/>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104139</xdr:rowOff>
    </xdr:to>
    <xdr:cxnSp macro="">
      <xdr:nvCxnSpPr>
        <xdr:cNvPr id="372" name="直線コネクタ 371"/>
        <xdr:cNvCxnSpPr/>
      </xdr:nvCxnSpPr>
      <xdr:spPr>
        <a:xfrm flipV="1">
          <a:off x="1320800" y="13263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2" name="楕円 381"/>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3" name="公債費該当値テキスト"/>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4" name="楕円 383"/>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5" name="テキスト ボックス 384"/>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6" name="楕円 385"/>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7" name="テキスト ボックス 386"/>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8" name="楕円 38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9" name="テキスト ボックス 388"/>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0" name="楕円 389"/>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1" name="テキスト ボックス 390"/>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類似団体の平均よりも高い水準にある。これは、物件費・人件費においては経常収支比率が低い数値に抑えられているが、補助費において著しく高いことによる。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今後、構成市町村とも連携を実施し財政力に見合った負担金になるように努める必要がある。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平成</a:t>
          </a:r>
          <a:r>
            <a:rPr lang="en-US" altLang="ja-JP" sz="900" b="0" i="0" baseline="0">
              <a:solidFill>
                <a:schemeClr val="dk1"/>
              </a:solidFill>
              <a:effectLst/>
              <a:latin typeface="+mn-lt"/>
              <a:ea typeface="+mn-ea"/>
              <a:cs typeface="+mn-cs"/>
            </a:rPr>
            <a:t>29</a:t>
          </a:r>
          <a:r>
            <a:rPr lang="ja-JP" altLang="en-US" sz="900" b="0" i="0" baseline="0">
              <a:solidFill>
                <a:schemeClr val="dk1"/>
              </a:solidFill>
              <a:effectLst/>
              <a:latin typeface="+mn-lt"/>
              <a:ea typeface="+mn-ea"/>
              <a:cs typeface="+mn-cs"/>
            </a:rPr>
            <a:t>年度については、大型事業が終了し、事業費支弁人件費が急減したこと等により数値の悪化が見られる。</a:t>
          </a:r>
          <a:endParaRPr lang="en-US" altLang="ja-JP" sz="9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133531</xdr:rowOff>
    </xdr:from>
    <xdr:to>
      <xdr:col>82</xdr:col>
      <xdr:colOff>107950</xdr:colOff>
      <xdr:row>79</xdr:row>
      <xdr:rowOff>128632</xdr:rowOff>
    </xdr:to>
    <xdr:cxnSp macro="">
      <xdr:nvCxnSpPr>
        <xdr:cNvPr id="426" name="直線コネクタ 425"/>
        <xdr:cNvCxnSpPr/>
      </xdr:nvCxnSpPr>
      <xdr:spPr>
        <a:xfrm>
          <a:off x="15671800" y="13506631"/>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79</xdr:row>
      <xdr:rowOff>11068</xdr:rowOff>
    </xdr:to>
    <xdr:cxnSp macro="">
      <xdr:nvCxnSpPr>
        <xdr:cNvPr id="429" name="直線コネクタ 428"/>
        <xdr:cNvCxnSpPr/>
      </xdr:nvCxnSpPr>
      <xdr:spPr>
        <a:xfrm flipV="1">
          <a:off x="14782800" y="135066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11068</xdr:rowOff>
    </xdr:from>
    <xdr:to>
      <xdr:col>73</xdr:col>
      <xdr:colOff>180975</xdr:colOff>
      <xdr:row>79</xdr:row>
      <xdr:rowOff>79648</xdr:rowOff>
    </xdr:to>
    <xdr:cxnSp macro="">
      <xdr:nvCxnSpPr>
        <xdr:cNvPr id="432" name="直線コネクタ 431"/>
        <xdr:cNvCxnSpPr/>
      </xdr:nvCxnSpPr>
      <xdr:spPr>
        <a:xfrm flipV="1">
          <a:off x="13893800" y="135556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107406</xdr:rowOff>
    </xdr:from>
    <xdr:to>
      <xdr:col>69</xdr:col>
      <xdr:colOff>92075</xdr:colOff>
      <xdr:row>79</xdr:row>
      <xdr:rowOff>79648</xdr:rowOff>
    </xdr:to>
    <xdr:cxnSp macro="">
      <xdr:nvCxnSpPr>
        <xdr:cNvPr id="435" name="直線コネクタ 434"/>
        <xdr:cNvCxnSpPr/>
      </xdr:nvCxnSpPr>
      <xdr:spPr>
        <a:xfrm>
          <a:off x="13004800" y="1348050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7" name="テキスト ボックス 436"/>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9" name="テキスト ボックス 438"/>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77832</xdr:rowOff>
    </xdr:from>
    <xdr:to>
      <xdr:col>82</xdr:col>
      <xdr:colOff>158750</xdr:colOff>
      <xdr:row>80</xdr:row>
      <xdr:rowOff>7982</xdr:rowOff>
    </xdr:to>
    <xdr:sp macro="" textlink="">
      <xdr:nvSpPr>
        <xdr:cNvPr id="445" name="楕円 444"/>
        <xdr:cNvSpPr/>
      </xdr:nvSpPr>
      <xdr:spPr>
        <a:xfrm>
          <a:off x="164592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49909</xdr:rowOff>
    </xdr:from>
    <xdr:ext cx="762000" cy="259045"/>
    <xdr:sp macro="" textlink="">
      <xdr:nvSpPr>
        <xdr:cNvPr id="446" name="公債費以外該当値テキスト"/>
        <xdr:cNvSpPr txBox="1"/>
      </xdr:nvSpPr>
      <xdr:spPr>
        <a:xfrm>
          <a:off x="165989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82731</xdr:rowOff>
    </xdr:from>
    <xdr:to>
      <xdr:col>78</xdr:col>
      <xdr:colOff>120650</xdr:colOff>
      <xdr:row>79</xdr:row>
      <xdr:rowOff>12881</xdr:rowOff>
    </xdr:to>
    <xdr:sp macro="" textlink="">
      <xdr:nvSpPr>
        <xdr:cNvPr id="447" name="楕円 446"/>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169108</xdr:rowOff>
    </xdr:from>
    <xdr:ext cx="736600" cy="259045"/>
    <xdr:sp macro="" textlink="">
      <xdr:nvSpPr>
        <xdr:cNvPr id="448" name="テキスト ボックス 447"/>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131718</xdr:rowOff>
    </xdr:from>
    <xdr:to>
      <xdr:col>74</xdr:col>
      <xdr:colOff>31750</xdr:colOff>
      <xdr:row>79</xdr:row>
      <xdr:rowOff>61868</xdr:rowOff>
    </xdr:to>
    <xdr:sp macro="" textlink="">
      <xdr:nvSpPr>
        <xdr:cNvPr id="449" name="楕円 448"/>
        <xdr:cNvSpPr/>
      </xdr:nvSpPr>
      <xdr:spPr>
        <a:xfrm>
          <a:off x="14732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46645</xdr:rowOff>
    </xdr:from>
    <xdr:ext cx="762000" cy="259045"/>
    <xdr:sp macro="" textlink="">
      <xdr:nvSpPr>
        <xdr:cNvPr id="450" name="テキスト ボックス 449"/>
        <xdr:cNvSpPr txBox="1"/>
      </xdr:nvSpPr>
      <xdr:spPr>
        <a:xfrm>
          <a:off x="14401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28848</xdr:rowOff>
    </xdr:from>
    <xdr:to>
      <xdr:col>69</xdr:col>
      <xdr:colOff>142875</xdr:colOff>
      <xdr:row>79</xdr:row>
      <xdr:rowOff>130448</xdr:rowOff>
    </xdr:to>
    <xdr:sp macro="" textlink="">
      <xdr:nvSpPr>
        <xdr:cNvPr id="451" name="楕円 450"/>
        <xdr:cNvSpPr/>
      </xdr:nvSpPr>
      <xdr:spPr>
        <a:xfrm>
          <a:off x="13843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115225</xdr:rowOff>
    </xdr:from>
    <xdr:ext cx="762000" cy="259045"/>
    <xdr:sp macro="" textlink="">
      <xdr:nvSpPr>
        <xdr:cNvPr id="452" name="テキスト ボックス 451"/>
        <xdr:cNvSpPr txBox="1"/>
      </xdr:nvSpPr>
      <xdr:spPr>
        <a:xfrm>
          <a:off x="13512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56606</xdr:rowOff>
    </xdr:from>
    <xdr:to>
      <xdr:col>65</xdr:col>
      <xdr:colOff>53975</xdr:colOff>
      <xdr:row>78</xdr:row>
      <xdr:rowOff>158206</xdr:rowOff>
    </xdr:to>
    <xdr:sp macro="" textlink="">
      <xdr:nvSpPr>
        <xdr:cNvPr id="453" name="楕円 452"/>
        <xdr:cNvSpPr/>
      </xdr:nvSpPr>
      <xdr:spPr>
        <a:xfrm>
          <a:off x="12954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142983</xdr:rowOff>
    </xdr:from>
    <xdr:ext cx="762000" cy="259045"/>
    <xdr:sp macro="" textlink="">
      <xdr:nvSpPr>
        <xdr:cNvPr id="454" name="テキスト ボックス 453"/>
        <xdr:cNvSpPr txBox="1"/>
      </xdr:nvSpPr>
      <xdr:spPr>
        <a:xfrm>
          <a:off x="12623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23509</xdr:rowOff>
    </xdr:from>
    <xdr:to>
      <xdr:col>29</xdr:col>
      <xdr:colOff>127000</xdr:colOff>
      <xdr:row>18</xdr:row>
      <xdr:rowOff>40829</xdr:rowOff>
    </xdr:to>
    <xdr:cxnSp macro="">
      <xdr:nvCxnSpPr>
        <xdr:cNvPr id="49" name="直線コネクタ 48"/>
        <xdr:cNvCxnSpPr/>
      </xdr:nvCxnSpPr>
      <xdr:spPr bwMode="auto">
        <a:xfrm flipV="1">
          <a:off x="5003800" y="3157234"/>
          <a:ext cx="647700" cy="17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39785</xdr:rowOff>
    </xdr:from>
    <xdr:to>
      <xdr:col>26</xdr:col>
      <xdr:colOff>50800</xdr:colOff>
      <xdr:row>18</xdr:row>
      <xdr:rowOff>40829</xdr:rowOff>
    </xdr:to>
    <xdr:cxnSp macro="">
      <xdr:nvCxnSpPr>
        <xdr:cNvPr id="52" name="直線コネクタ 51"/>
        <xdr:cNvCxnSpPr/>
      </xdr:nvCxnSpPr>
      <xdr:spPr bwMode="auto">
        <a:xfrm>
          <a:off x="4305300" y="3173510"/>
          <a:ext cx="698500" cy="1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39785</xdr:rowOff>
    </xdr:from>
    <xdr:to>
      <xdr:col>22</xdr:col>
      <xdr:colOff>114300</xdr:colOff>
      <xdr:row>18</xdr:row>
      <xdr:rowOff>63148</xdr:rowOff>
    </xdr:to>
    <xdr:cxnSp macro="">
      <xdr:nvCxnSpPr>
        <xdr:cNvPr id="55" name="直線コネクタ 54"/>
        <xdr:cNvCxnSpPr/>
      </xdr:nvCxnSpPr>
      <xdr:spPr bwMode="auto">
        <a:xfrm flipV="1">
          <a:off x="3606800" y="3173510"/>
          <a:ext cx="698500" cy="2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81993</xdr:rowOff>
    </xdr:from>
    <xdr:to>
      <xdr:col>22</xdr:col>
      <xdr:colOff>165100</xdr:colOff>
      <xdr:row>18</xdr:row>
      <xdr:rowOff>12143</xdr:rowOff>
    </xdr:to>
    <xdr:sp macro="" textlink="">
      <xdr:nvSpPr>
        <xdr:cNvPr id="56" name="フローチャート: 判断 55"/>
        <xdr:cNvSpPr/>
      </xdr:nvSpPr>
      <xdr:spPr bwMode="auto">
        <a:xfrm>
          <a:off x="4254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22320</xdr:rowOff>
    </xdr:from>
    <xdr:ext cx="762000" cy="259045"/>
    <xdr:sp macro="" textlink="">
      <xdr:nvSpPr>
        <xdr:cNvPr id="57" name="テキスト ボックス 56"/>
        <xdr:cNvSpPr txBox="1"/>
      </xdr:nvSpPr>
      <xdr:spPr>
        <a:xfrm>
          <a:off x="3924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63148</xdr:rowOff>
    </xdr:from>
    <xdr:to>
      <xdr:col>18</xdr:col>
      <xdr:colOff>177800</xdr:colOff>
      <xdr:row>18</xdr:row>
      <xdr:rowOff>95731</xdr:rowOff>
    </xdr:to>
    <xdr:cxnSp macro="">
      <xdr:nvCxnSpPr>
        <xdr:cNvPr id="58" name="直線コネクタ 57"/>
        <xdr:cNvCxnSpPr/>
      </xdr:nvCxnSpPr>
      <xdr:spPr bwMode="auto">
        <a:xfrm flipV="1">
          <a:off x="2908300" y="3196873"/>
          <a:ext cx="698500" cy="32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21554</xdr:rowOff>
    </xdr:from>
    <xdr:ext cx="762000" cy="259045"/>
    <xdr:sp macro="" textlink="">
      <xdr:nvSpPr>
        <xdr:cNvPr id="60" name="テキスト ボックス 59"/>
        <xdr:cNvSpPr txBox="1"/>
      </xdr:nvSpPr>
      <xdr:spPr>
        <a:xfrm>
          <a:off x="32258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39631</xdr:rowOff>
    </xdr:from>
    <xdr:ext cx="762000" cy="259045"/>
    <xdr:sp macro="" textlink="">
      <xdr:nvSpPr>
        <xdr:cNvPr id="62" name="テキスト ボックス 61"/>
        <xdr:cNvSpPr txBox="1"/>
      </xdr:nvSpPr>
      <xdr:spPr>
        <a:xfrm>
          <a:off x="2527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144159</xdr:rowOff>
    </xdr:from>
    <xdr:to>
      <xdr:col>29</xdr:col>
      <xdr:colOff>177800</xdr:colOff>
      <xdr:row>18</xdr:row>
      <xdr:rowOff>74309</xdr:rowOff>
    </xdr:to>
    <xdr:sp macro="" textlink="">
      <xdr:nvSpPr>
        <xdr:cNvPr id="68" name="楕円 67"/>
        <xdr:cNvSpPr/>
      </xdr:nvSpPr>
      <xdr:spPr bwMode="auto">
        <a:xfrm>
          <a:off x="5600700" y="310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116236</xdr:rowOff>
    </xdr:from>
    <xdr:ext cx="762000" cy="259045"/>
    <xdr:sp macro="" textlink="">
      <xdr:nvSpPr>
        <xdr:cNvPr id="69" name="人口1人当たり決算額の推移該当値テキスト130"/>
        <xdr:cNvSpPr txBox="1"/>
      </xdr:nvSpPr>
      <xdr:spPr>
        <a:xfrm>
          <a:off x="5740400" y="307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161479</xdr:rowOff>
    </xdr:from>
    <xdr:to>
      <xdr:col>26</xdr:col>
      <xdr:colOff>101600</xdr:colOff>
      <xdr:row>18</xdr:row>
      <xdr:rowOff>91629</xdr:rowOff>
    </xdr:to>
    <xdr:sp macro="" textlink="">
      <xdr:nvSpPr>
        <xdr:cNvPr id="70" name="楕円 69"/>
        <xdr:cNvSpPr/>
      </xdr:nvSpPr>
      <xdr:spPr bwMode="auto">
        <a:xfrm>
          <a:off x="4953000" y="31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76406</xdr:rowOff>
    </xdr:from>
    <xdr:ext cx="736600" cy="259045"/>
    <xdr:sp macro="" textlink="">
      <xdr:nvSpPr>
        <xdr:cNvPr id="71" name="テキスト ボックス 70"/>
        <xdr:cNvSpPr txBox="1"/>
      </xdr:nvSpPr>
      <xdr:spPr>
        <a:xfrm>
          <a:off x="4622800" y="321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160435</xdr:rowOff>
    </xdr:from>
    <xdr:to>
      <xdr:col>22</xdr:col>
      <xdr:colOff>165100</xdr:colOff>
      <xdr:row>18</xdr:row>
      <xdr:rowOff>90585</xdr:rowOff>
    </xdr:to>
    <xdr:sp macro="" textlink="">
      <xdr:nvSpPr>
        <xdr:cNvPr id="72" name="楕円 71"/>
        <xdr:cNvSpPr/>
      </xdr:nvSpPr>
      <xdr:spPr bwMode="auto">
        <a:xfrm>
          <a:off x="4254500" y="312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75362</xdr:rowOff>
    </xdr:from>
    <xdr:ext cx="762000" cy="259045"/>
    <xdr:sp macro="" textlink="">
      <xdr:nvSpPr>
        <xdr:cNvPr id="73" name="テキスト ボックス 72"/>
        <xdr:cNvSpPr txBox="1"/>
      </xdr:nvSpPr>
      <xdr:spPr>
        <a:xfrm>
          <a:off x="3924300" y="320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12348</xdr:rowOff>
    </xdr:from>
    <xdr:to>
      <xdr:col>19</xdr:col>
      <xdr:colOff>38100</xdr:colOff>
      <xdr:row>18</xdr:row>
      <xdr:rowOff>113948</xdr:rowOff>
    </xdr:to>
    <xdr:sp macro="" textlink="">
      <xdr:nvSpPr>
        <xdr:cNvPr id="74" name="楕円 73"/>
        <xdr:cNvSpPr/>
      </xdr:nvSpPr>
      <xdr:spPr bwMode="auto">
        <a:xfrm>
          <a:off x="3556000" y="31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98725</xdr:rowOff>
    </xdr:from>
    <xdr:ext cx="762000" cy="259045"/>
    <xdr:sp macro="" textlink="">
      <xdr:nvSpPr>
        <xdr:cNvPr id="75" name="テキスト ボックス 74"/>
        <xdr:cNvSpPr txBox="1"/>
      </xdr:nvSpPr>
      <xdr:spPr>
        <a:xfrm>
          <a:off x="3225800" y="323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44931</xdr:rowOff>
    </xdr:from>
    <xdr:to>
      <xdr:col>15</xdr:col>
      <xdr:colOff>101600</xdr:colOff>
      <xdr:row>18</xdr:row>
      <xdr:rowOff>146531</xdr:rowOff>
    </xdr:to>
    <xdr:sp macro="" textlink="">
      <xdr:nvSpPr>
        <xdr:cNvPr id="76" name="楕円 75"/>
        <xdr:cNvSpPr/>
      </xdr:nvSpPr>
      <xdr:spPr bwMode="auto">
        <a:xfrm>
          <a:off x="2857500" y="317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131308</xdr:rowOff>
    </xdr:from>
    <xdr:ext cx="762000" cy="259045"/>
    <xdr:sp macro="" textlink="">
      <xdr:nvSpPr>
        <xdr:cNvPr id="77" name="テキスト ボックス 76"/>
        <xdr:cNvSpPr txBox="1"/>
      </xdr:nvSpPr>
      <xdr:spPr>
        <a:xfrm>
          <a:off x="2527300" y="326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198657</xdr:rowOff>
    </xdr:from>
    <xdr:to>
      <xdr:col>29</xdr:col>
      <xdr:colOff>127000</xdr:colOff>
      <xdr:row>35</xdr:row>
      <xdr:rowOff>232814</xdr:rowOff>
    </xdr:to>
    <xdr:cxnSp macro="">
      <xdr:nvCxnSpPr>
        <xdr:cNvPr id="108" name="直線コネクタ 107"/>
        <xdr:cNvCxnSpPr/>
      </xdr:nvCxnSpPr>
      <xdr:spPr bwMode="auto">
        <a:xfrm flipV="1">
          <a:off x="5003800" y="6809007"/>
          <a:ext cx="647700" cy="3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183435</xdr:rowOff>
    </xdr:from>
    <xdr:ext cx="762000" cy="259045"/>
    <xdr:sp macro="" textlink="">
      <xdr:nvSpPr>
        <xdr:cNvPr id="109" name="人口1人当たり決算額の推移平均値テキスト445"/>
        <xdr:cNvSpPr txBox="1"/>
      </xdr:nvSpPr>
      <xdr:spPr>
        <a:xfrm>
          <a:off x="5740400" y="679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232814</xdr:rowOff>
    </xdr:from>
    <xdr:to>
      <xdr:col>26</xdr:col>
      <xdr:colOff>50800</xdr:colOff>
      <xdr:row>35</xdr:row>
      <xdr:rowOff>233564</xdr:rowOff>
    </xdr:to>
    <xdr:cxnSp macro="">
      <xdr:nvCxnSpPr>
        <xdr:cNvPr id="111" name="直線コネクタ 110"/>
        <xdr:cNvCxnSpPr/>
      </xdr:nvCxnSpPr>
      <xdr:spPr bwMode="auto">
        <a:xfrm flipV="1">
          <a:off x="4305300" y="6843164"/>
          <a:ext cx="698500" cy="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233564</xdr:rowOff>
    </xdr:from>
    <xdr:to>
      <xdr:col>22</xdr:col>
      <xdr:colOff>114300</xdr:colOff>
      <xdr:row>35</xdr:row>
      <xdr:rowOff>237213</xdr:rowOff>
    </xdr:to>
    <xdr:cxnSp macro="">
      <xdr:nvCxnSpPr>
        <xdr:cNvPr id="114" name="直線コネクタ 113"/>
        <xdr:cNvCxnSpPr/>
      </xdr:nvCxnSpPr>
      <xdr:spPr bwMode="auto">
        <a:xfrm flipV="1">
          <a:off x="3606800" y="6843914"/>
          <a:ext cx="698500" cy="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5" name="フローチャート: 判断 114"/>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292614</xdr:rowOff>
    </xdr:from>
    <xdr:ext cx="762000" cy="259045"/>
    <xdr:sp macro="" textlink="">
      <xdr:nvSpPr>
        <xdr:cNvPr id="116" name="テキスト ボックス 115"/>
        <xdr:cNvSpPr txBox="1"/>
      </xdr:nvSpPr>
      <xdr:spPr>
        <a:xfrm>
          <a:off x="39243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187702</xdr:rowOff>
    </xdr:from>
    <xdr:to>
      <xdr:col>18</xdr:col>
      <xdr:colOff>177800</xdr:colOff>
      <xdr:row>35</xdr:row>
      <xdr:rowOff>237213</xdr:rowOff>
    </xdr:to>
    <xdr:cxnSp macro="">
      <xdr:nvCxnSpPr>
        <xdr:cNvPr id="117" name="直線コネクタ 116"/>
        <xdr:cNvCxnSpPr/>
      </xdr:nvCxnSpPr>
      <xdr:spPr bwMode="auto">
        <a:xfrm>
          <a:off x="2908300" y="6798052"/>
          <a:ext cx="698500" cy="4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292886</xdr:rowOff>
    </xdr:from>
    <xdr:ext cx="762000" cy="259045"/>
    <xdr:sp macro="" textlink="">
      <xdr:nvSpPr>
        <xdr:cNvPr id="119" name="テキスト ボックス 118"/>
        <xdr:cNvSpPr txBox="1"/>
      </xdr:nvSpPr>
      <xdr:spPr>
        <a:xfrm>
          <a:off x="32258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147857</xdr:rowOff>
    </xdr:from>
    <xdr:to>
      <xdr:col>29</xdr:col>
      <xdr:colOff>177800</xdr:colOff>
      <xdr:row>35</xdr:row>
      <xdr:rowOff>249457</xdr:rowOff>
    </xdr:to>
    <xdr:sp macro="" textlink="">
      <xdr:nvSpPr>
        <xdr:cNvPr id="127" name="楕円 126"/>
        <xdr:cNvSpPr/>
      </xdr:nvSpPr>
      <xdr:spPr bwMode="auto">
        <a:xfrm>
          <a:off x="5600700" y="675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335834</xdr:rowOff>
    </xdr:from>
    <xdr:ext cx="762000" cy="259045"/>
    <xdr:sp macro="" textlink="">
      <xdr:nvSpPr>
        <xdr:cNvPr id="128" name="人口1人当たり決算額の推移該当値テキスト445"/>
        <xdr:cNvSpPr txBox="1"/>
      </xdr:nvSpPr>
      <xdr:spPr>
        <a:xfrm>
          <a:off x="5740400" y="66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182014</xdr:rowOff>
    </xdr:from>
    <xdr:to>
      <xdr:col>26</xdr:col>
      <xdr:colOff>101600</xdr:colOff>
      <xdr:row>35</xdr:row>
      <xdr:rowOff>283614</xdr:rowOff>
    </xdr:to>
    <xdr:sp macro="" textlink="">
      <xdr:nvSpPr>
        <xdr:cNvPr id="129" name="楕円 128"/>
        <xdr:cNvSpPr/>
      </xdr:nvSpPr>
      <xdr:spPr bwMode="auto">
        <a:xfrm>
          <a:off x="4953000" y="679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268391</xdr:rowOff>
    </xdr:from>
    <xdr:ext cx="736600" cy="259045"/>
    <xdr:sp macro="" textlink="">
      <xdr:nvSpPr>
        <xdr:cNvPr id="130" name="テキスト ボックス 129"/>
        <xdr:cNvSpPr txBox="1"/>
      </xdr:nvSpPr>
      <xdr:spPr>
        <a:xfrm>
          <a:off x="4622800" y="687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182764</xdr:rowOff>
    </xdr:from>
    <xdr:to>
      <xdr:col>22</xdr:col>
      <xdr:colOff>165100</xdr:colOff>
      <xdr:row>35</xdr:row>
      <xdr:rowOff>284364</xdr:rowOff>
    </xdr:to>
    <xdr:sp macro="" textlink="">
      <xdr:nvSpPr>
        <xdr:cNvPr id="131" name="楕円 130"/>
        <xdr:cNvSpPr/>
      </xdr:nvSpPr>
      <xdr:spPr bwMode="auto">
        <a:xfrm>
          <a:off x="4254500" y="6793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294541</xdr:rowOff>
    </xdr:from>
    <xdr:ext cx="762000" cy="259045"/>
    <xdr:sp macro="" textlink="">
      <xdr:nvSpPr>
        <xdr:cNvPr id="132" name="テキスト ボックス 131"/>
        <xdr:cNvSpPr txBox="1"/>
      </xdr:nvSpPr>
      <xdr:spPr>
        <a:xfrm>
          <a:off x="3924300" y="65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186413</xdr:rowOff>
    </xdr:from>
    <xdr:to>
      <xdr:col>19</xdr:col>
      <xdr:colOff>38100</xdr:colOff>
      <xdr:row>35</xdr:row>
      <xdr:rowOff>288013</xdr:rowOff>
    </xdr:to>
    <xdr:sp macro="" textlink="">
      <xdr:nvSpPr>
        <xdr:cNvPr id="133" name="楕円 132"/>
        <xdr:cNvSpPr/>
      </xdr:nvSpPr>
      <xdr:spPr bwMode="auto">
        <a:xfrm>
          <a:off x="3556000" y="679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272790</xdr:rowOff>
    </xdr:from>
    <xdr:ext cx="762000" cy="259045"/>
    <xdr:sp macro="" textlink="">
      <xdr:nvSpPr>
        <xdr:cNvPr id="134" name="テキスト ボックス 133"/>
        <xdr:cNvSpPr txBox="1"/>
      </xdr:nvSpPr>
      <xdr:spPr>
        <a:xfrm>
          <a:off x="3225800" y="68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136902</xdr:rowOff>
    </xdr:from>
    <xdr:to>
      <xdr:col>15</xdr:col>
      <xdr:colOff>101600</xdr:colOff>
      <xdr:row>35</xdr:row>
      <xdr:rowOff>238502</xdr:rowOff>
    </xdr:to>
    <xdr:sp macro="" textlink="">
      <xdr:nvSpPr>
        <xdr:cNvPr id="135" name="楕円 134"/>
        <xdr:cNvSpPr/>
      </xdr:nvSpPr>
      <xdr:spPr bwMode="auto">
        <a:xfrm>
          <a:off x="2857500" y="67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248679</xdr:rowOff>
    </xdr:from>
    <xdr:ext cx="762000" cy="259045"/>
    <xdr:sp macro="" textlink="">
      <xdr:nvSpPr>
        <xdr:cNvPr id="136" name="テキスト ボックス 135"/>
        <xdr:cNvSpPr txBox="1"/>
      </xdr:nvSpPr>
      <xdr:spPr>
        <a:xfrm>
          <a:off x="2527300" y="651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151002</xdr:rowOff>
    </xdr:from>
    <xdr:to>
      <xdr:col>24</xdr:col>
      <xdr:colOff>63500</xdr:colOff>
      <xdr:row>37</xdr:row>
      <xdr:rowOff>16469</xdr:rowOff>
    </xdr:to>
    <xdr:cxnSp macro="">
      <xdr:nvCxnSpPr>
        <xdr:cNvPr id="58" name="直線コネクタ 57"/>
        <xdr:cNvCxnSpPr/>
      </xdr:nvCxnSpPr>
      <xdr:spPr>
        <a:xfrm flipV="1">
          <a:off x="3797300" y="6323202"/>
          <a:ext cx="838200" cy="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158580</xdr:rowOff>
    </xdr:from>
    <xdr:to>
      <xdr:col>19</xdr:col>
      <xdr:colOff>177800</xdr:colOff>
      <xdr:row>37</xdr:row>
      <xdr:rowOff>16469</xdr:rowOff>
    </xdr:to>
    <xdr:cxnSp macro="">
      <xdr:nvCxnSpPr>
        <xdr:cNvPr id="61" name="直線コネクタ 60"/>
        <xdr:cNvCxnSpPr/>
      </xdr:nvCxnSpPr>
      <xdr:spPr>
        <a:xfrm>
          <a:off x="2908300" y="6330780"/>
          <a:ext cx="8890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158580</xdr:rowOff>
    </xdr:from>
    <xdr:to>
      <xdr:col>15</xdr:col>
      <xdr:colOff>50800</xdr:colOff>
      <xdr:row>37</xdr:row>
      <xdr:rowOff>3470</xdr:rowOff>
    </xdr:to>
    <xdr:cxnSp macro="">
      <xdr:nvCxnSpPr>
        <xdr:cNvPr id="64" name="直線コネクタ 63"/>
        <xdr:cNvCxnSpPr/>
      </xdr:nvCxnSpPr>
      <xdr:spPr>
        <a:xfrm flipV="1">
          <a:off x="2019300" y="6330780"/>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147467</xdr:rowOff>
    </xdr:from>
    <xdr:to>
      <xdr:col>15</xdr:col>
      <xdr:colOff>101600</xdr:colOff>
      <xdr:row>36</xdr:row>
      <xdr:rowOff>77617</xdr:rowOff>
    </xdr:to>
    <xdr:sp macro="" textlink="">
      <xdr:nvSpPr>
        <xdr:cNvPr id="65" name="フローチャート: 判断 64"/>
        <xdr:cNvSpPr/>
      </xdr:nvSpPr>
      <xdr:spPr>
        <a:xfrm>
          <a:off x="2857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94144</xdr:rowOff>
    </xdr:from>
    <xdr:ext cx="599010" cy="259045"/>
    <xdr:sp macro="" textlink="">
      <xdr:nvSpPr>
        <xdr:cNvPr id="66" name="テキスト ボックス 65"/>
        <xdr:cNvSpPr txBox="1"/>
      </xdr:nvSpPr>
      <xdr:spPr>
        <a:xfrm>
          <a:off x="2608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3470</xdr:rowOff>
    </xdr:from>
    <xdr:to>
      <xdr:col>10</xdr:col>
      <xdr:colOff>114300</xdr:colOff>
      <xdr:row>37</xdr:row>
      <xdr:rowOff>36821</xdr:rowOff>
    </xdr:to>
    <xdr:cxnSp macro="">
      <xdr:nvCxnSpPr>
        <xdr:cNvPr id="67" name="直線コネクタ 66"/>
        <xdr:cNvCxnSpPr/>
      </xdr:nvCxnSpPr>
      <xdr:spPr>
        <a:xfrm flipV="1">
          <a:off x="1130300" y="6347120"/>
          <a:ext cx="889000" cy="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95788</xdr:rowOff>
    </xdr:from>
    <xdr:ext cx="599010" cy="259045"/>
    <xdr:sp macro="" textlink="">
      <xdr:nvSpPr>
        <xdr:cNvPr id="69" name="テキスト ボックス 68"/>
        <xdr:cNvSpPr txBox="1"/>
      </xdr:nvSpPr>
      <xdr:spPr>
        <a:xfrm>
          <a:off x="1719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110199</xdr:rowOff>
    </xdr:from>
    <xdr:ext cx="599010" cy="259045"/>
    <xdr:sp macro="" textlink="">
      <xdr:nvSpPr>
        <xdr:cNvPr id="71" name="テキスト ボックス 70"/>
        <xdr:cNvSpPr txBox="1"/>
      </xdr:nvSpPr>
      <xdr:spPr>
        <a:xfrm>
          <a:off x="830795" y="593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100202</xdr:rowOff>
    </xdr:from>
    <xdr:to>
      <xdr:col>24</xdr:col>
      <xdr:colOff>114300</xdr:colOff>
      <xdr:row>37</xdr:row>
      <xdr:rowOff>30352</xdr:rowOff>
    </xdr:to>
    <xdr:sp macro="" textlink="">
      <xdr:nvSpPr>
        <xdr:cNvPr id="77" name="楕円 76"/>
        <xdr:cNvSpPr/>
      </xdr:nvSpPr>
      <xdr:spPr>
        <a:xfrm>
          <a:off x="4584700" y="62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78629</xdr:rowOff>
    </xdr:from>
    <xdr:ext cx="599010" cy="259045"/>
    <xdr:sp macro="" textlink="">
      <xdr:nvSpPr>
        <xdr:cNvPr id="78" name="人件費該当値テキスト"/>
        <xdr:cNvSpPr txBox="1"/>
      </xdr:nvSpPr>
      <xdr:spPr>
        <a:xfrm>
          <a:off x="4686300" y="625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137119</xdr:rowOff>
    </xdr:from>
    <xdr:to>
      <xdr:col>20</xdr:col>
      <xdr:colOff>38100</xdr:colOff>
      <xdr:row>37</xdr:row>
      <xdr:rowOff>67269</xdr:rowOff>
    </xdr:to>
    <xdr:sp macro="" textlink="">
      <xdr:nvSpPr>
        <xdr:cNvPr id="79" name="楕円 78"/>
        <xdr:cNvSpPr/>
      </xdr:nvSpPr>
      <xdr:spPr>
        <a:xfrm>
          <a:off x="3746500" y="63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58396</xdr:rowOff>
    </xdr:from>
    <xdr:ext cx="599010" cy="259045"/>
    <xdr:sp macro="" textlink="">
      <xdr:nvSpPr>
        <xdr:cNvPr id="80" name="テキスト ボックス 79"/>
        <xdr:cNvSpPr txBox="1"/>
      </xdr:nvSpPr>
      <xdr:spPr>
        <a:xfrm>
          <a:off x="3497795" y="64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107780</xdr:rowOff>
    </xdr:from>
    <xdr:to>
      <xdr:col>15</xdr:col>
      <xdr:colOff>101600</xdr:colOff>
      <xdr:row>37</xdr:row>
      <xdr:rowOff>37930</xdr:rowOff>
    </xdr:to>
    <xdr:sp macro="" textlink="">
      <xdr:nvSpPr>
        <xdr:cNvPr id="81" name="楕円 80"/>
        <xdr:cNvSpPr/>
      </xdr:nvSpPr>
      <xdr:spPr>
        <a:xfrm>
          <a:off x="2857500" y="62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29057</xdr:rowOff>
    </xdr:from>
    <xdr:ext cx="599010" cy="259045"/>
    <xdr:sp macro="" textlink="">
      <xdr:nvSpPr>
        <xdr:cNvPr id="82" name="テキスト ボックス 81"/>
        <xdr:cNvSpPr txBox="1"/>
      </xdr:nvSpPr>
      <xdr:spPr>
        <a:xfrm>
          <a:off x="2608795" y="637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124120</xdr:rowOff>
    </xdr:from>
    <xdr:to>
      <xdr:col>10</xdr:col>
      <xdr:colOff>165100</xdr:colOff>
      <xdr:row>37</xdr:row>
      <xdr:rowOff>54270</xdr:rowOff>
    </xdr:to>
    <xdr:sp macro="" textlink="">
      <xdr:nvSpPr>
        <xdr:cNvPr id="83" name="楕円 82"/>
        <xdr:cNvSpPr/>
      </xdr:nvSpPr>
      <xdr:spPr>
        <a:xfrm>
          <a:off x="1968500" y="62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45397</xdr:rowOff>
    </xdr:from>
    <xdr:ext cx="599010" cy="259045"/>
    <xdr:sp macro="" textlink="">
      <xdr:nvSpPr>
        <xdr:cNvPr id="84" name="テキスト ボックス 83"/>
        <xdr:cNvSpPr txBox="1"/>
      </xdr:nvSpPr>
      <xdr:spPr>
        <a:xfrm>
          <a:off x="1719795" y="638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157471</xdr:rowOff>
    </xdr:from>
    <xdr:to>
      <xdr:col>6</xdr:col>
      <xdr:colOff>38100</xdr:colOff>
      <xdr:row>37</xdr:row>
      <xdr:rowOff>87621</xdr:rowOff>
    </xdr:to>
    <xdr:sp macro="" textlink="">
      <xdr:nvSpPr>
        <xdr:cNvPr id="85" name="楕円 84"/>
        <xdr:cNvSpPr/>
      </xdr:nvSpPr>
      <xdr:spPr>
        <a:xfrm>
          <a:off x="1079500" y="63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78748</xdr:rowOff>
    </xdr:from>
    <xdr:ext cx="599010" cy="259045"/>
    <xdr:sp macro="" textlink="">
      <xdr:nvSpPr>
        <xdr:cNvPr id="86" name="テキスト ボックス 85"/>
        <xdr:cNvSpPr txBox="1"/>
      </xdr:nvSpPr>
      <xdr:spPr>
        <a:xfrm>
          <a:off x="830795" y="64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3100</xdr:rowOff>
    </xdr:from>
    <xdr:to>
      <xdr:col>24</xdr:col>
      <xdr:colOff>63500</xdr:colOff>
      <xdr:row>58</xdr:row>
      <xdr:rowOff>13330</xdr:rowOff>
    </xdr:to>
    <xdr:cxnSp macro="">
      <xdr:nvCxnSpPr>
        <xdr:cNvPr id="117" name="直線コネクタ 116"/>
        <xdr:cNvCxnSpPr/>
      </xdr:nvCxnSpPr>
      <xdr:spPr>
        <a:xfrm>
          <a:off x="3797300" y="9947200"/>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3100</xdr:rowOff>
    </xdr:from>
    <xdr:to>
      <xdr:col>19</xdr:col>
      <xdr:colOff>177800</xdr:colOff>
      <xdr:row>58</xdr:row>
      <xdr:rowOff>86884</xdr:rowOff>
    </xdr:to>
    <xdr:cxnSp macro="">
      <xdr:nvCxnSpPr>
        <xdr:cNvPr id="120" name="直線コネクタ 119"/>
        <xdr:cNvCxnSpPr/>
      </xdr:nvCxnSpPr>
      <xdr:spPr>
        <a:xfrm flipV="1">
          <a:off x="2908300" y="9947200"/>
          <a:ext cx="889000" cy="8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86884</xdr:rowOff>
    </xdr:from>
    <xdr:to>
      <xdr:col>15</xdr:col>
      <xdr:colOff>50800</xdr:colOff>
      <xdr:row>58</xdr:row>
      <xdr:rowOff>101795</xdr:rowOff>
    </xdr:to>
    <xdr:cxnSp macro="">
      <xdr:nvCxnSpPr>
        <xdr:cNvPr id="123" name="直線コネクタ 122"/>
        <xdr:cNvCxnSpPr/>
      </xdr:nvCxnSpPr>
      <xdr:spPr>
        <a:xfrm flipV="1">
          <a:off x="2019300" y="1003098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4" name="フローチャート: 判断 123"/>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30035</xdr:rowOff>
    </xdr:from>
    <xdr:ext cx="599010" cy="259045"/>
    <xdr:sp macro="" textlink="">
      <xdr:nvSpPr>
        <xdr:cNvPr id="125" name="テキスト ボックス 124"/>
        <xdr:cNvSpPr txBox="1"/>
      </xdr:nvSpPr>
      <xdr:spPr>
        <a:xfrm>
          <a:off x="2608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101795</xdr:rowOff>
    </xdr:from>
    <xdr:to>
      <xdr:col>10</xdr:col>
      <xdr:colOff>114300</xdr:colOff>
      <xdr:row>58</xdr:row>
      <xdr:rowOff>116195</xdr:rowOff>
    </xdr:to>
    <xdr:cxnSp macro="">
      <xdr:nvCxnSpPr>
        <xdr:cNvPr id="126" name="直線コネクタ 125"/>
        <xdr:cNvCxnSpPr/>
      </xdr:nvCxnSpPr>
      <xdr:spPr>
        <a:xfrm flipV="1">
          <a:off x="1130300" y="10045895"/>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133980</xdr:rowOff>
    </xdr:from>
    <xdr:to>
      <xdr:col>24</xdr:col>
      <xdr:colOff>114300</xdr:colOff>
      <xdr:row>58</xdr:row>
      <xdr:rowOff>64130</xdr:rowOff>
    </xdr:to>
    <xdr:sp macro="" textlink="">
      <xdr:nvSpPr>
        <xdr:cNvPr id="136" name="楕円 135"/>
        <xdr:cNvSpPr/>
      </xdr:nvSpPr>
      <xdr:spPr>
        <a:xfrm>
          <a:off x="4584700" y="99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48907</xdr:rowOff>
    </xdr:from>
    <xdr:ext cx="599010" cy="259045"/>
    <xdr:sp macro="" textlink="">
      <xdr:nvSpPr>
        <xdr:cNvPr id="137" name="物件費該当値テキスト"/>
        <xdr:cNvSpPr txBox="1"/>
      </xdr:nvSpPr>
      <xdr:spPr>
        <a:xfrm>
          <a:off x="4686300" y="982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123750</xdr:rowOff>
    </xdr:from>
    <xdr:to>
      <xdr:col>20</xdr:col>
      <xdr:colOff>38100</xdr:colOff>
      <xdr:row>58</xdr:row>
      <xdr:rowOff>53900</xdr:rowOff>
    </xdr:to>
    <xdr:sp macro="" textlink="">
      <xdr:nvSpPr>
        <xdr:cNvPr id="138" name="楕円 137"/>
        <xdr:cNvSpPr/>
      </xdr:nvSpPr>
      <xdr:spPr>
        <a:xfrm>
          <a:off x="3746500" y="98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45027</xdr:rowOff>
    </xdr:from>
    <xdr:ext cx="599010" cy="259045"/>
    <xdr:sp macro="" textlink="">
      <xdr:nvSpPr>
        <xdr:cNvPr id="139" name="テキスト ボックス 138"/>
        <xdr:cNvSpPr txBox="1"/>
      </xdr:nvSpPr>
      <xdr:spPr>
        <a:xfrm>
          <a:off x="3497795" y="998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36084</xdr:rowOff>
    </xdr:from>
    <xdr:to>
      <xdr:col>15</xdr:col>
      <xdr:colOff>101600</xdr:colOff>
      <xdr:row>58</xdr:row>
      <xdr:rowOff>137684</xdr:rowOff>
    </xdr:to>
    <xdr:sp macro="" textlink="">
      <xdr:nvSpPr>
        <xdr:cNvPr id="140" name="楕円 139"/>
        <xdr:cNvSpPr/>
      </xdr:nvSpPr>
      <xdr:spPr>
        <a:xfrm>
          <a:off x="2857500" y="99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128811</xdr:rowOff>
    </xdr:from>
    <xdr:ext cx="599010" cy="259045"/>
    <xdr:sp macro="" textlink="">
      <xdr:nvSpPr>
        <xdr:cNvPr id="141" name="テキスト ボックス 140"/>
        <xdr:cNvSpPr txBox="1"/>
      </xdr:nvSpPr>
      <xdr:spPr>
        <a:xfrm>
          <a:off x="2608795" y="1007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50995</xdr:rowOff>
    </xdr:from>
    <xdr:to>
      <xdr:col>10</xdr:col>
      <xdr:colOff>165100</xdr:colOff>
      <xdr:row>58</xdr:row>
      <xdr:rowOff>152595</xdr:rowOff>
    </xdr:to>
    <xdr:sp macro="" textlink="">
      <xdr:nvSpPr>
        <xdr:cNvPr id="142" name="楕円 141"/>
        <xdr:cNvSpPr/>
      </xdr:nvSpPr>
      <xdr:spPr>
        <a:xfrm>
          <a:off x="1968500" y="99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143722</xdr:rowOff>
    </xdr:from>
    <xdr:ext cx="599010" cy="259045"/>
    <xdr:sp macro="" textlink="">
      <xdr:nvSpPr>
        <xdr:cNvPr id="143" name="テキスト ボックス 142"/>
        <xdr:cNvSpPr txBox="1"/>
      </xdr:nvSpPr>
      <xdr:spPr>
        <a:xfrm>
          <a:off x="1719795" y="1008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65395</xdr:rowOff>
    </xdr:from>
    <xdr:to>
      <xdr:col>6</xdr:col>
      <xdr:colOff>38100</xdr:colOff>
      <xdr:row>58</xdr:row>
      <xdr:rowOff>166995</xdr:rowOff>
    </xdr:to>
    <xdr:sp macro="" textlink="">
      <xdr:nvSpPr>
        <xdr:cNvPr id="144" name="楕円 143"/>
        <xdr:cNvSpPr/>
      </xdr:nvSpPr>
      <xdr:spPr>
        <a:xfrm>
          <a:off x="1079500" y="100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158122</xdr:rowOff>
    </xdr:from>
    <xdr:ext cx="534377" cy="259045"/>
    <xdr:sp macro="" textlink="">
      <xdr:nvSpPr>
        <xdr:cNvPr id="145" name="テキスト ボックス 144"/>
        <xdr:cNvSpPr txBox="1"/>
      </xdr:nvSpPr>
      <xdr:spPr>
        <a:xfrm>
          <a:off x="863111" y="101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2769</xdr:rowOff>
    </xdr:from>
    <xdr:to>
      <xdr:col>24</xdr:col>
      <xdr:colOff>63500</xdr:colOff>
      <xdr:row>78</xdr:row>
      <xdr:rowOff>6511</xdr:rowOff>
    </xdr:to>
    <xdr:cxnSp macro="">
      <xdr:nvCxnSpPr>
        <xdr:cNvPr id="170" name="直線コネクタ 169"/>
        <xdr:cNvCxnSpPr/>
      </xdr:nvCxnSpPr>
      <xdr:spPr>
        <a:xfrm flipV="1">
          <a:off x="3797300" y="13375869"/>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5145</xdr:rowOff>
    </xdr:from>
    <xdr:to>
      <xdr:col>19</xdr:col>
      <xdr:colOff>177800</xdr:colOff>
      <xdr:row>78</xdr:row>
      <xdr:rowOff>6511</xdr:rowOff>
    </xdr:to>
    <xdr:cxnSp macro="">
      <xdr:nvCxnSpPr>
        <xdr:cNvPr id="173" name="直線コネクタ 172"/>
        <xdr:cNvCxnSpPr/>
      </xdr:nvCxnSpPr>
      <xdr:spPr>
        <a:xfrm>
          <a:off x="2908300" y="13378245"/>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5145</xdr:rowOff>
    </xdr:from>
    <xdr:to>
      <xdr:col>15</xdr:col>
      <xdr:colOff>50800</xdr:colOff>
      <xdr:row>78</xdr:row>
      <xdr:rowOff>11930</xdr:rowOff>
    </xdr:to>
    <xdr:cxnSp macro="">
      <xdr:nvCxnSpPr>
        <xdr:cNvPr id="176" name="直線コネクタ 175"/>
        <xdr:cNvCxnSpPr/>
      </xdr:nvCxnSpPr>
      <xdr:spPr>
        <a:xfrm flipV="1">
          <a:off x="2019300" y="13378245"/>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41985</xdr:rowOff>
    </xdr:from>
    <xdr:to>
      <xdr:col>15</xdr:col>
      <xdr:colOff>101600</xdr:colOff>
      <xdr:row>77</xdr:row>
      <xdr:rowOff>143585</xdr:rowOff>
    </xdr:to>
    <xdr:sp macro="" textlink="">
      <xdr:nvSpPr>
        <xdr:cNvPr id="177" name="フローチャート: 判断 176"/>
        <xdr:cNvSpPr/>
      </xdr:nvSpPr>
      <xdr:spPr>
        <a:xfrm>
          <a:off x="2857500" y="132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160112</xdr:rowOff>
    </xdr:from>
    <xdr:ext cx="534377" cy="259045"/>
    <xdr:sp macro="" textlink="">
      <xdr:nvSpPr>
        <xdr:cNvPr id="178" name="テキスト ボックス 177"/>
        <xdr:cNvSpPr txBox="1"/>
      </xdr:nvSpPr>
      <xdr:spPr>
        <a:xfrm>
          <a:off x="2641111" y="130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11930</xdr:rowOff>
    </xdr:from>
    <xdr:to>
      <xdr:col>10</xdr:col>
      <xdr:colOff>114300</xdr:colOff>
      <xdr:row>78</xdr:row>
      <xdr:rowOff>15999</xdr:rowOff>
    </xdr:to>
    <xdr:cxnSp macro="">
      <xdr:nvCxnSpPr>
        <xdr:cNvPr id="179" name="直線コネクタ 178"/>
        <xdr:cNvCxnSpPr/>
      </xdr:nvCxnSpPr>
      <xdr:spPr>
        <a:xfrm flipV="1">
          <a:off x="1130300" y="1338503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123419</xdr:rowOff>
    </xdr:from>
    <xdr:to>
      <xdr:col>24</xdr:col>
      <xdr:colOff>114300</xdr:colOff>
      <xdr:row>78</xdr:row>
      <xdr:rowOff>53569</xdr:rowOff>
    </xdr:to>
    <xdr:sp macro="" textlink="">
      <xdr:nvSpPr>
        <xdr:cNvPr id="189" name="楕円 188"/>
        <xdr:cNvSpPr/>
      </xdr:nvSpPr>
      <xdr:spPr>
        <a:xfrm>
          <a:off x="45847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38346</xdr:rowOff>
    </xdr:from>
    <xdr:ext cx="469744" cy="259045"/>
    <xdr:sp macro="" textlink="">
      <xdr:nvSpPr>
        <xdr:cNvPr id="190" name="維持補修費該当値テキスト"/>
        <xdr:cNvSpPr txBox="1"/>
      </xdr:nvSpPr>
      <xdr:spPr>
        <a:xfrm>
          <a:off x="4686300" y="1323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127161</xdr:rowOff>
    </xdr:from>
    <xdr:to>
      <xdr:col>20</xdr:col>
      <xdr:colOff>38100</xdr:colOff>
      <xdr:row>78</xdr:row>
      <xdr:rowOff>57311</xdr:rowOff>
    </xdr:to>
    <xdr:sp macro="" textlink="">
      <xdr:nvSpPr>
        <xdr:cNvPr id="191" name="楕円 190"/>
        <xdr:cNvSpPr/>
      </xdr:nvSpPr>
      <xdr:spPr>
        <a:xfrm>
          <a:off x="3746500" y="133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48438</xdr:rowOff>
    </xdr:from>
    <xdr:ext cx="469744" cy="259045"/>
    <xdr:sp macro="" textlink="">
      <xdr:nvSpPr>
        <xdr:cNvPr id="192" name="テキスト ボックス 191"/>
        <xdr:cNvSpPr txBox="1"/>
      </xdr:nvSpPr>
      <xdr:spPr>
        <a:xfrm>
          <a:off x="3562428" y="134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125795</xdr:rowOff>
    </xdr:from>
    <xdr:to>
      <xdr:col>15</xdr:col>
      <xdr:colOff>101600</xdr:colOff>
      <xdr:row>78</xdr:row>
      <xdr:rowOff>55945</xdr:rowOff>
    </xdr:to>
    <xdr:sp macro="" textlink="">
      <xdr:nvSpPr>
        <xdr:cNvPr id="193" name="楕円 192"/>
        <xdr:cNvSpPr/>
      </xdr:nvSpPr>
      <xdr:spPr>
        <a:xfrm>
          <a:off x="2857500" y="133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47072</xdr:rowOff>
    </xdr:from>
    <xdr:ext cx="469744" cy="259045"/>
    <xdr:sp macro="" textlink="">
      <xdr:nvSpPr>
        <xdr:cNvPr id="194" name="テキスト ボックス 193"/>
        <xdr:cNvSpPr txBox="1"/>
      </xdr:nvSpPr>
      <xdr:spPr>
        <a:xfrm>
          <a:off x="2673428" y="134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132580</xdr:rowOff>
    </xdr:from>
    <xdr:to>
      <xdr:col>10</xdr:col>
      <xdr:colOff>165100</xdr:colOff>
      <xdr:row>78</xdr:row>
      <xdr:rowOff>62730</xdr:rowOff>
    </xdr:to>
    <xdr:sp macro="" textlink="">
      <xdr:nvSpPr>
        <xdr:cNvPr id="195" name="楕円 194"/>
        <xdr:cNvSpPr/>
      </xdr:nvSpPr>
      <xdr:spPr>
        <a:xfrm>
          <a:off x="1968500" y="13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53857</xdr:rowOff>
    </xdr:from>
    <xdr:ext cx="469744" cy="259045"/>
    <xdr:sp macro="" textlink="">
      <xdr:nvSpPr>
        <xdr:cNvPr id="196" name="テキスト ボックス 195"/>
        <xdr:cNvSpPr txBox="1"/>
      </xdr:nvSpPr>
      <xdr:spPr>
        <a:xfrm>
          <a:off x="1784428" y="1342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136649</xdr:rowOff>
    </xdr:from>
    <xdr:to>
      <xdr:col>6</xdr:col>
      <xdr:colOff>38100</xdr:colOff>
      <xdr:row>78</xdr:row>
      <xdr:rowOff>66799</xdr:rowOff>
    </xdr:to>
    <xdr:sp macro="" textlink="">
      <xdr:nvSpPr>
        <xdr:cNvPr id="197" name="楕円 196"/>
        <xdr:cNvSpPr/>
      </xdr:nvSpPr>
      <xdr:spPr>
        <a:xfrm>
          <a:off x="1079500" y="133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57926</xdr:rowOff>
    </xdr:from>
    <xdr:ext cx="469744" cy="259045"/>
    <xdr:sp macro="" textlink="">
      <xdr:nvSpPr>
        <xdr:cNvPr id="198" name="テキスト ボックス 197"/>
        <xdr:cNvSpPr txBox="1"/>
      </xdr:nvSpPr>
      <xdr:spPr>
        <a:xfrm>
          <a:off x="895428" y="1343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78063</xdr:rowOff>
    </xdr:from>
    <xdr:to>
      <xdr:col>24</xdr:col>
      <xdr:colOff>63500</xdr:colOff>
      <xdr:row>97</xdr:row>
      <xdr:rowOff>101648</xdr:rowOff>
    </xdr:to>
    <xdr:cxnSp macro="">
      <xdr:nvCxnSpPr>
        <xdr:cNvPr id="231" name="直線コネクタ 230"/>
        <xdr:cNvCxnSpPr/>
      </xdr:nvCxnSpPr>
      <xdr:spPr>
        <a:xfrm flipV="1">
          <a:off x="3797300" y="16708713"/>
          <a:ext cx="8382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73577</xdr:rowOff>
    </xdr:from>
    <xdr:to>
      <xdr:col>19</xdr:col>
      <xdr:colOff>177800</xdr:colOff>
      <xdr:row>97</xdr:row>
      <xdr:rowOff>101648</xdr:rowOff>
    </xdr:to>
    <xdr:cxnSp macro="">
      <xdr:nvCxnSpPr>
        <xdr:cNvPr id="234" name="直線コネクタ 233"/>
        <xdr:cNvCxnSpPr/>
      </xdr:nvCxnSpPr>
      <xdr:spPr>
        <a:xfrm>
          <a:off x="2908300" y="16704227"/>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32210</xdr:rowOff>
    </xdr:from>
    <xdr:to>
      <xdr:col>15</xdr:col>
      <xdr:colOff>50800</xdr:colOff>
      <xdr:row>97</xdr:row>
      <xdr:rowOff>73577</xdr:rowOff>
    </xdr:to>
    <xdr:cxnSp macro="">
      <xdr:nvCxnSpPr>
        <xdr:cNvPr id="237" name="直線コネクタ 236"/>
        <xdr:cNvCxnSpPr/>
      </xdr:nvCxnSpPr>
      <xdr:spPr>
        <a:xfrm>
          <a:off x="2019300" y="16662860"/>
          <a:ext cx="889000" cy="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11319</xdr:rowOff>
    </xdr:from>
    <xdr:to>
      <xdr:col>15</xdr:col>
      <xdr:colOff>101600</xdr:colOff>
      <xdr:row>96</xdr:row>
      <xdr:rowOff>112919</xdr:rowOff>
    </xdr:to>
    <xdr:sp macro="" textlink="">
      <xdr:nvSpPr>
        <xdr:cNvPr id="238" name="フローチャート: 判断 237"/>
        <xdr:cNvSpPr/>
      </xdr:nvSpPr>
      <xdr:spPr>
        <a:xfrm>
          <a:off x="2857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129446</xdr:rowOff>
    </xdr:from>
    <xdr:ext cx="534377" cy="259045"/>
    <xdr:sp macro="" textlink="">
      <xdr:nvSpPr>
        <xdr:cNvPr id="239" name="テキスト ボックス 238"/>
        <xdr:cNvSpPr txBox="1"/>
      </xdr:nvSpPr>
      <xdr:spPr>
        <a:xfrm>
          <a:off x="2641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32210</xdr:rowOff>
    </xdr:from>
    <xdr:to>
      <xdr:col>10</xdr:col>
      <xdr:colOff>114300</xdr:colOff>
      <xdr:row>97</xdr:row>
      <xdr:rowOff>71968</xdr:rowOff>
    </xdr:to>
    <xdr:cxnSp macro="">
      <xdr:nvCxnSpPr>
        <xdr:cNvPr id="240" name="直線コネクタ 239"/>
        <xdr:cNvCxnSpPr/>
      </xdr:nvCxnSpPr>
      <xdr:spPr>
        <a:xfrm flipV="1">
          <a:off x="1130300" y="16662860"/>
          <a:ext cx="889000" cy="3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127951</xdr:rowOff>
    </xdr:from>
    <xdr:ext cx="534377" cy="259045"/>
    <xdr:sp macro="" textlink="">
      <xdr:nvSpPr>
        <xdr:cNvPr id="242" name="テキスト ボックス 241"/>
        <xdr:cNvSpPr txBox="1"/>
      </xdr:nvSpPr>
      <xdr:spPr>
        <a:xfrm>
          <a:off x="1752111" y="162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5669</xdr:rowOff>
    </xdr:from>
    <xdr:ext cx="534377" cy="259045"/>
    <xdr:sp macro="" textlink="">
      <xdr:nvSpPr>
        <xdr:cNvPr id="244" name="テキスト ボックス 243"/>
        <xdr:cNvSpPr txBox="1"/>
      </xdr:nvSpPr>
      <xdr:spPr>
        <a:xfrm>
          <a:off x="863111" y="162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27263</xdr:rowOff>
    </xdr:from>
    <xdr:to>
      <xdr:col>24</xdr:col>
      <xdr:colOff>114300</xdr:colOff>
      <xdr:row>97</xdr:row>
      <xdr:rowOff>128863</xdr:rowOff>
    </xdr:to>
    <xdr:sp macro="" textlink="">
      <xdr:nvSpPr>
        <xdr:cNvPr id="250" name="楕円 249"/>
        <xdr:cNvSpPr/>
      </xdr:nvSpPr>
      <xdr:spPr>
        <a:xfrm>
          <a:off x="4584700" y="166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5690</xdr:rowOff>
    </xdr:from>
    <xdr:ext cx="534377" cy="259045"/>
    <xdr:sp macro="" textlink="">
      <xdr:nvSpPr>
        <xdr:cNvPr id="251" name="扶助費該当値テキスト"/>
        <xdr:cNvSpPr txBox="1"/>
      </xdr:nvSpPr>
      <xdr:spPr>
        <a:xfrm>
          <a:off x="4686300" y="166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50848</xdr:rowOff>
    </xdr:from>
    <xdr:to>
      <xdr:col>20</xdr:col>
      <xdr:colOff>38100</xdr:colOff>
      <xdr:row>97</xdr:row>
      <xdr:rowOff>152448</xdr:rowOff>
    </xdr:to>
    <xdr:sp macro="" textlink="">
      <xdr:nvSpPr>
        <xdr:cNvPr id="252" name="楕円 251"/>
        <xdr:cNvSpPr/>
      </xdr:nvSpPr>
      <xdr:spPr>
        <a:xfrm>
          <a:off x="3746500" y="166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143575</xdr:rowOff>
    </xdr:from>
    <xdr:ext cx="534377" cy="259045"/>
    <xdr:sp macro="" textlink="">
      <xdr:nvSpPr>
        <xdr:cNvPr id="253" name="テキスト ボックス 252"/>
        <xdr:cNvSpPr txBox="1"/>
      </xdr:nvSpPr>
      <xdr:spPr>
        <a:xfrm>
          <a:off x="3530111" y="1677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22777</xdr:rowOff>
    </xdr:from>
    <xdr:to>
      <xdr:col>15</xdr:col>
      <xdr:colOff>101600</xdr:colOff>
      <xdr:row>97</xdr:row>
      <xdr:rowOff>124377</xdr:rowOff>
    </xdr:to>
    <xdr:sp macro="" textlink="">
      <xdr:nvSpPr>
        <xdr:cNvPr id="254" name="楕円 253"/>
        <xdr:cNvSpPr/>
      </xdr:nvSpPr>
      <xdr:spPr>
        <a:xfrm>
          <a:off x="2857500" y="166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115504</xdr:rowOff>
    </xdr:from>
    <xdr:ext cx="534377" cy="259045"/>
    <xdr:sp macro="" textlink="">
      <xdr:nvSpPr>
        <xdr:cNvPr id="255" name="テキスト ボックス 254"/>
        <xdr:cNvSpPr txBox="1"/>
      </xdr:nvSpPr>
      <xdr:spPr>
        <a:xfrm>
          <a:off x="2641111" y="167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152860</xdr:rowOff>
    </xdr:from>
    <xdr:to>
      <xdr:col>10</xdr:col>
      <xdr:colOff>165100</xdr:colOff>
      <xdr:row>97</xdr:row>
      <xdr:rowOff>83010</xdr:rowOff>
    </xdr:to>
    <xdr:sp macro="" textlink="">
      <xdr:nvSpPr>
        <xdr:cNvPr id="256" name="楕円 255"/>
        <xdr:cNvSpPr/>
      </xdr:nvSpPr>
      <xdr:spPr>
        <a:xfrm>
          <a:off x="1968500" y="16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74137</xdr:rowOff>
    </xdr:from>
    <xdr:ext cx="534377" cy="259045"/>
    <xdr:sp macro="" textlink="">
      <xdr:nvSpPr>
        <xdr:cNvPr id="257" name="テキスト ボックス 256"/>
        <xdr:cNvSpPr txBox="1"/>
      </xdr:nvSpPr>
      <xdr:spPr>
        <a:xfrm>
          <a:off x="1752111" y="1670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21168</xdr:rowOff>
    </xdr:from>
    <xdr:to>
      <xdr:col>6</xdr:col>
      <xdr:colOff>38100</xdr:colOff>
      <xdr:row>97</xdr:row>
      <xdr:rowOff>122768</xdr:rowOff>
    </xdr:to>
    <xdr:sp macro="" textlink="">
      <xdr:nvSpPr>
        <xdr:cNvPr id="258" name="楕円 257"/>
        <xdr:cNvSpPr/>
      </xdr:nvSpPr>
      <xdr:spPr>
        <a:xfrm>
          <a:off x="1079500" y="166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113895</xdr:rowOff>
    </xdr:from>
    <xdr:ext cx="534377" cy="259045"/>
    <xdr:sp macro="" textlink="">
      <xdr:nvSpPr>
        <xdr:cNvPr id="259" name="テキスト ボックス 258"/>
        <xdr:cNvSpPr txBox="1"/>
      </xdr:nvSpPr>
      <xdr:spPr>
        <a:xfrm>
          <a:off x="863111" y="1674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117487</xdr:rowOff>
    </xdr:from>
    <xdr:to>
      <xdr:col>55</xdr:col>
      <xdr:colOff>0</xdr:colOff>
      <xdr:row>37</xdr:row>
      <xdr:rowOff>136130</xdr:rowOff>
    </xdr:to>
    <xdr:cxnSp macro="">
      <xdr:nvCxnSpPr>
        <xdr:cNvPr id="290" name="直線コネクタ 289"/>
        <xdr:cNvCxnSpPr/>
      </xdr:nvCxnSpPr>
      <xdr:spPr>
        <a:xfrm flipV="1">
          <a:off x="9639300" y="6461137"/>
          <a:ext cx="838200" cy="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136130</xdr:rowOff>
    </xdr:from>
    <xdr:to>
      <xdr:col>50</xdr:col>
      <xdr:colOff>114300</xdr:colOff>
      <xdr:row>37</xdr:row>
      <xdr:rowOff>138885</xdr:rowOff>
    </xdr:to>
    <xdr:cxnSp macro="">
      <xdr:nvCxnSpPr>
        <xdr:cNvPr id="293" name="直線コネクタ 292"/>
        <xdr:cNvCxnSpPr/>
      </xdr:nvCxnSpPr>
      <xdr:spPr>
        <a:xfrm flipV="1">
          <a:off x="8750300" y="6479780"/>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138885</xdr:rowOff>
    </xdr:from>
    <xdr:to>
      <xdr:col>45</xdr:col>
      <xdr:colOff>177800</xdr:colOff>
      <xdr:row>38</xdr:row>
      <xdr:rowOff>5664</xdr:rowOff>
    </xdr:to>
    <xdr:cxnSp macro="">
      <xdr:nvCxnSpPr>
        <xdr:cNvPr id="296" name="直線コネクタ 295"/>
        <xdr:cNvCxnSpPr/>
      </xdr:nvCxnSpPr>
      <xdr:spPr>
        <a:xfrm flipV="1">
          <a:off x="7861300" y="6482535"/>
          <a:ext cx="889000" cy="3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111077</xdr:rowOff>
    </xdr:from>
    <xdr:to>
      <xdr:col>46</xdr:col>
      <xdr:colOff>38100</xdr:colOff>
      <xdr:row>38</xdr:row>
      <xdr:rowOff>41227</xdr:rowOff>
    </xdr:to>
    <xdr:sp macro="" textlink="">
      <xdr:nvSpPr>
        <xdr:cNvPr id="297" name="フローチャート: 判断 296"/>
        <xdr:cNvSpPr/>
      </xdr:nvSpPr>
      <xdr:spPr>
        <a:xfrm>
          <a:off x="8699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32355</xdr:rowOff>
    </xdr:from>
    <xdr:ext cx="599010" cy="259045"/>
    <xdr:sp macro="" textlink="">
      <xdr:nvSpPr>
        <xdr:cNvPr id="298" name="テキスト ボックス 297"/>
        <xdr:cNvSpPr txBox="1"/>
      </xdr:nvSpPr>
      <xdr:spPr>
        <a:xfrm>
          <a:off x="8450795" y="654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161239</xdr:rowOff>
    </xdr:from>
    <xdr:to>
      <xdr:col>41</xdr:col>
      <xdr:colOff>50800</xdr:colOff>
      <xdr:row>38</xdr:row>
      <xdr:rowOff>5664</xdr:rowOff>
    </xdr:to>
    <xdr:cxnSp macro="">
      <xdr:nvCxnSpPr>
        <xdr:cNvPr id="299" name="直線コネクタ 298"/>
        <xdr:cNvCxnSpPr/>
      </xdr:nvCxnSpPr>
      <xdr:spPr>
        <a:xfrm>
          <a:off x="6972300" y="6504889"/>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61020</xdr:rowOff>
    </xdr:from>
    <xdr:ext cx="599010" cy="259045"/>
    <xdr:sp macro="" textlink="">
      <xdr:nvSpPr>
        <xdr:cNvPr id="301" name="テキスト ボックス 300"/>
        <xdr:cNvSpPr txBox="1"/>
      </xdr:nvSpPr>
      <xdr:spPr>
        <a:xfrm>
          <a:off x="7561795" y="657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76489</xdr:rowOff>
    </xdr:from>
    <xdr:ext cx="599010" cy="259045"/>
    <xdr:sp macro="" textlink="">
      <xdr:nvSpPr>
        <xdr:cNvPr id="303" name="テキスト ボックス 302"/>
        <xdr:cNvSpPr txBox="1"/>
      </xdr:nvSpPr>
      <xdr:spPr>
        <a:xfrm>
          <a:off x="6672795" y="659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66687</xdr:rowOff>
    </xdr:from>
    <xdr:to>
      <xdr:col>55</xdr:col>
      <xdr:colOff>50800</xdr:colOff>
      <xdr:row>37</xdr:row>
      <xdr:rowOff>168287</xdr:rowOff>
    </xdr:to>
    <xdr:sp macro="" textlink="">
      <xdr:nvSpPr>
        <xdr:cNvPr id="309" name="楕円 308"/>
        <xdr:cNvSpPr/>
      </xdr:nvSpPr>
      <xdr:spPr>
        <a:xfrm>
          <a:off x="10426700" y="64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89564</xdr:rowOff>
    </xdr:from>
    <xdr:ext cx="599010" cy="259045"/>
    <xdr:sp macro="" textlink="">
      <xdr:nvSpPr>
        <xdr:cNvPr id="310" name="補助費等該当値テキスト"/>
        <xdr:cNvSpPr txBox="1"/>
      </xdr:nvSpPr>
      <xdr:spPr>
        <a:xfrm>
          <a:off x="10528300" y="62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85330</xdr:rowOff>
    </xdr:from>
    <xdr:to>
      <xdr:col>50</xdr:col>
      <xdr:colOff>165100</xdr:colOff>
      <xdr:row>38</xdr:row>
      <xdr:rowOff>15480</xdr:rowOff>
    </xdr:to>
    <xdr:sp macro="" textlink="">
      <xdr:nvSpPr>
        <xdr:cNvPr id="311" name="楕円 310"/>
        <xdr:cNvSpPr/>
      </xdr:nvSpPr>
      <xdr:spPr>
        <a:xfrm>
          <a:off x="9588500" y="6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32007</xdr:rowOff>
    </xdr:from>
    <xdr:ext cx="599010" cy="259045"/>
    <xdr:sp macro="" textlink="">
      <xdr:nvSpPr>
        <xdr:cNvPr id="312" name="テキスト ボックス 311"/>
        <xdr:cNvSpPr txBox="1"/>
      </xdr:nvSpPr>
      <xdr:spPr>
        <a:xfrm>
          <a:off x="9339795" y="620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88085</xdr:rowOff>
    </xdr:from>
    <xdr:to>
      <xdr:col>46</xdr:col>
      <xdr:colOff>38100</xdr:colOff>
      <xdr:row>38</xdr:row>
      <xdr:rowOff>18235</xdr:rowOff>
    </xdr:to>
    <xdr:sp macro="" textlink="">
      <xdr:nvSpPr>
        <xdr:cNvPr id="313" name="楕円 312"/>
        <xdr:cNvSpPr/>
      </xdr:nvSpPr>
      <xdr:spPr>
        <a:xfrm>
          <a:off x="8699500" y="64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34762</xdr:rowOff>
    </xdr:from>
    <xdr:ext cx="599010" cy="259045"/>
    <xdr:sp macro="" textlink="">
      <xdr:nvSpPr>
        <xdr:cNvPr id="314" name="テキスト ボックス 313"/>
        <xdr:cNvSpPr txBox="1"/>
      </xdr:nvSpPr>
      <xdr:spPr>
        <a:xfrm>
          <a:off x="8450795" y="620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126314</xdr:rowOff>
    </xdr:from>
    <xdr:to>
      <xdr:col>41</xdr:col>
      <xdr:colOff>101600</xdr:colOff>
      <xdr:row>38</xdr:row>
      <xdr:rowOff>56463</xdr:rowOff>
    </xdr:to>
    <xdr:sp macro="" textlink="">
      <xdr:nvSpPr>
        <xdr:cNvPr id="315" name="楕円 314"/>
        <xdr:cNvSpPr/>
      </xdr:nvSpPr>
      <xdr:spPr>
        <a:xfrm>
          <a:off x="7810500" y="6469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72991</xdr:rowOff>
    </xdr:from>
    <xdr:ext cx="599010" cy="259045"/>
    <xdr:sp macro="" textlink="">
      <xdr:nvSpPr>
        <xdr:cNvPr id="316" name="テキスト ボックス 315"/>
        <xdr:cNvSpPr txBox="1"/>
      </xdr:nvSpPr>
      <xdr:spPr>
        <a:xfrm>
          <a:off x="7561795" y="624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110439</xdr:rowOff>
    </xdr:from>
    <xdr:to>
      <xdr:col>36</xdr:col>
      <xdr:colOff>165100</xdr:colOff>
      <xdr:row>38</xdr:row>
      <xdr:rowOff>40589</xdr:rowOff>
    </xdr:to>
    <xdr:sp macro="" textlink="">
      <xdr:nvSpPr>
        <xdr:cNvPr id="317" name="楕円 316"/>
        <xdr:cNvSpPr/>
      </xdr:nvSpPr>
      <xdr:spPr>
        <a:xfrm>
          <a:off x="6921500" y="64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57116</xdr:rowOff>
    </xdr:from>
    <xdr:ext cx="599010" cy="259045"/>
    <xdr:sp macro="" textlink="">
      <xdr:nvSpPr>
        <xdr:cNvPr id="318" name="テキスト ボックス 317"/>
        <xdr:cNvSpPr txBox="1"/>
      </xdr:nvSpPr>
      <xdr:spPr>
        <a:xfrm>
          <a:off x="6672795" y="62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122289</xdr:rowOff>
    </xdr:from>
    <xdr:to>
      <xdr:col>55</xdr:col>
      <xdr:colOff>0</xdr:colOff>
      <xdr:row>58</xdr:row>
      <xdr:rowOff>86735</xdr:rowOff>
    </xdr:to>
    <xdr:cxnSp macro="">
      <xdr:nvCxnSpPr>
        <xdr:cNvPr id="345" name="直線コネクタ 344"/>
        <xdr:cNvCxnSpPr/>
      </xdr:nvCxnSpPr>
      <xdr:spPr>
        <a:xfrm>
          <a:off x="9639300" y="9894939"/>
          <a:ext cx="838200" cy="13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122289</xdr:rowOff>
    </xdr:from>
    <xdr:to>
      <xdr:col>50</xdr:col>
      <xdr:colOff>114300</xdr:colOff>
      <xdr:row>58</xdr:row>
      <xdr:rowOff>80587</xdr:rowOff>
    </xdr:to>
    <xdr:cxnSp macro="">
      <xdr:nvCxnSpPr>
        <xdr:cNvPr id="348" name="直線コネクタ 347"/>
        <xdr:cNvCxnSpPr/>
      </xdr:nvCxnSpPr>
      <xdr:spPr>
        <a:xfrm flipV="1">
          <a:off x="8750300" y="9894939"/>
          <a:ext cx="889000" cy="1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80587</xdr:rowOff>
    </xdr:from>
    <xdr:to>
      <xdr:col>45</xdr:col>
      <xdr:colOff>177800</xdr:colOff>
      <xdr:row>58</xdr:row>
      <xdr:rowOff>98052</xdr:rowOff>
    </xdr:to>
    <xdr:cxnSp macro="">
      <xdr:nvCxnSpPr>
        <xdr:cNvPr id="351" name="直線コネクタ 350"/>
        <xdr:cNvCxnSpPr/>
      </xdr:nvCxnSpPr>
      <xdr:spPr>
        <a:xfrm flipV="1">
          <a:off x="7861300" y="10024687"/>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2" name="フローチャート: 判断 351"/>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75392</xdr:rowOff>
    </xdr:from>
    <xdr:ext cx="599010" cy="259045"/>
    <xdr:sp macro="" textlink="">
      <xdr:nvSpPr>
        <xdr:cNvPr id="353" name="テキスト ボックス 352"/>
        <xdr:cNvSpPr txBox="1"/>
      </xdr:nvSpPr>
      <xdr:spPr>
        <a:xfrm>
          <a:off x="8450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49030</xdr:rowOff>
    </xdr:from>
    <xdr:to>
      <xdr:col>41</xdr:col>
      <xdr:colOff>50800</xdr:colOff>
      <xdr:row>58</xdr:row>
      <xdr:rowOff>98052</xdr:rowOff>
    </xdr:to>
    <xdr:cxnSp macro="">
      <xdr:nvCxnSpPr>
        <xdr:cNvPr id="354" name="直線コネクタ 353"/>
        <xdr:cNvCxnSpPr/>
      </xdr:nvCxnSpPr>
      <xdr:spPr>
        <a:xfrm>
          <a:off x="6972300" y="9993130"/>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58" name="テキスト ボックス 357"/>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35935</xdr:rowOff>
    </xdr:from>
    <xdr:to>
      <xdr:col>55</xdr:col>
      <xdr:colOff>50800</xdr:colOff>
      <xdr:row>58</xdr:row>
      <xdr:rowOff>137535</xdr:rowOff>
    </xdr:to>
    <xdr:sp macro="" textlink="">
      <xdr:nvSpPr>
        <xdr:cNvPr id="364" name="楕円 363"/>
        <xdr:cNvSpPr/>
      </xdr:nvSpPr>
      <xdr:spPr>
        <a:xfrm>
          <a:off x="10426700" y="99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122312</xdr:rowOff>
    </xdr:from>
    <xdr:ext cx="599010" cy="259045"/>
    <xdr:sp macro="" textlink="">
      <xdr:nvSpPr>
        <xdr:cNvPr id="365" name="普通建設事業費該当値テキスト"/>
        <xdr:cNvSpPr txBox="1"/>
      </xdr:nvSpPr>
      <xdr:spPr>
        <a:xfrm>
          <a:off x="10528300" y="98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71489</xdr:rowOff>
    </xdr:from>
    <xdr:to>
      <xdr:col>50</xdr:col>
      <xdr:colOff>165100</xdr:colOff>
      <xdr:row>58</xdr:row>
      <xdr:rowOff>1639</xdr:rowOff>
    </xdr:to>
    <xdr:sp macro="" textlink="">
      <xdr:nvSpPr>
        <xdr:cNvPr id="366" name="楕円 365"/>
        <xdr:cNvSpPr/>
      </xdr:nvSpPr>
      <xdr:spPr>
        <a:xfrm>
          <a:off x="9588500" y="98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18166</xdr:rowOff>
    </xdr:from>
    <xdr:ext cx="599010" cy="259045"/>
    <xdr:sp macro="" textlink="">
      <xdr:nvSpPr>
        <xdr:cNvPr id="367" name="テキスト ボックス 366"/>
        <xdr:cNvSpPr txBox="1"/>
      </xdr:nvSpPr>
      <xdr:spPr>
        <a:xfrm>
          <a:off x="9339795" y="961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29787</xdr:rowOff>
    </xdr:from>
    <xdr:to>
      <xdr:col>46</xdr:col>
      <xdr:colOff>38100</xdr:colOff>
      <xdr:row>58</xdr:row>
      <xdr:rowOff>131387</xdr:rowOff>
    </xdr:to>
    <xdr:sp macro="" textlink="">
      <xdr:nvSpPr>
        <xdr:cNvPr id="368" name="楕円 367"/>
        <xdr:cNvSpPr/>
      </xdr:nvSpPr>
      <xdr:spPr>
        <a:xfrm>
          <a:off x="8699500" y="9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122514</xdr:rowOff>
    </xdr:from>
    <xdr:ext cx="599010" cy="259045"/>
    <xdr:sp macro="" textlink="">
      <xdr:nvSpPr>
        <xdr:cNvPr id="369" name="テキスト ボックス 368"/>
        <xdr:cNvSpPr txBox="1"/>
      </xdr:nvSpPr>
      <xdr:spPr>
        <a:xfrm>
          <a:off x="8450795" y="100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47252</xdr:rowOff>
    </xdr:from>
    <xdr:to>
      <xdr:col>41</xdr:col>
      <xdr:colOff>101600</xdr:colOff>
      <xdr:row>58</xdr:row>
      <xdr:rowOff>148852</xdr:rowOff>
    </xdr:to>
    <xdr:sp macro="" textlink="">
      <xdr:nvSpPr>
        <xdr:cNvPr id="370" name="楕円 369"/>
        <xdr:cNvSpPr/>
      </xdr:nvSpPr>
      <xdr:spPr>
        <a:xfrm>
          <a:off x="7810500" y="9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139979</xdr:rowOff>
    </xdr:from>
    <xdr:ext cx="534377" cy="259045"/>
    <xdr:sp macro="" textlink="">
      <xdr:nvSpPr>
        <xdr:cNvPr id="371" name="テキスト ボックス 370"/>
        <xdr:cNvSpPr txBox="1"/>
      </xdr:nvSpPr>
      <xdr:spPr>
        <a:xfrm>
          <a:off x="7594111"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169680</xdr:rowOff>
    </xdr:from>
    <xdr:to>
      <xdr:col>36</xdr:col>
      <xdr:colOff>165100</xdr:colOff>
      <xdr:row>58</xdr:row>
      <xdr:rowOff>99830</xdr:rowOff>
    </xdr:to>
    <xdr:sp macro="" textlink="">
      <xdr:nvSpPr>
        <xdr:cNvPr id="372" name="楕円 371"/>
        <xdr:cNvSpPr/>
      </xdr:nvSpPr>
      <xdr:spPr>
        <a:xfrm>
          <a:off x="6921500" y="9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90957</xdr:rowOff>
    </xdr:from>
    <xdr:ext cx="599010" cy="259045"/>
    <xdr:sp macro="" textlink="">
      <xdr:nvSpPr>
        <xdr:cNvPr id="373" name="テキスト ボックス 372"/>
        <xdr:cNvSpPr txBox="1"/>
      </xdr:nvSpPr>
      <xdr:spPr>
        <a:xfrm>
          <a:off x="6672795" y="1003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44007</xdr:rowOff>
    </xdr:from>
    <xdr:to>
      <xdr:col>55</xdr:col>
      <xdr:colOff>0</xdr:colOff>
      <xdr:row>79</xdr:row>
      <xdr:rowOff>94343</xdr:rowOff>
    </xdr:to>
    <xdr:cxnSp macro="">
      <xdr:nvCxnSpPr>
        <xdr:cNvPr id="404" name="直線コネクタ 403"/>
        <xdr:cNvCxnSpPr/>
      </xdr:nvCxnSpPr>
      <xdr:spPr>
        <a:xfrm>
          <a:off x="9639300" y="13074207"/>
          <a:ext cx="838200" cy="5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44007</xdr:rowOff>
    </xdr:from>
    <xdr:to>
      <xdr:col>50</xdr:col>
      <xdr:colOff>114300</xdr:colOff>
      <xdr:row>78</xdr:row>
      <xdr:rowOff>129741</xdr:rowOff>
    </xdr:to>
    <xdr:cxnSp macro="">
      <xdr:nvCxnSpPr>
        <xdr:cNvPr id="407" name="直線コネクタ 406"/>
        <xdr:cNvCxnSpPr/>
      </xdr:nvCxnSpPr>
      <xdr:spPr>
        <a:xfrm flipV="1">
          <a:off x="8750300" y="13074207"/>
          <a:ext cx="889000" cy="4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129741</xdr:rowOff>
    </xdr:from>
    <xdr:to>
      <xdr:col>45</xdr:col>
      <xdr:colOff>177800</xdr:colOff>
      <xdr:row>79</xdr:row>
      <xdr:rowOff>57955</xdr:rowOff>
    </xdr:to>
    <xdr:cxnSp macro="">
      <xdr:nvCxnSpPr>
        <xdr:cNvPr id="410" name="直線コネクタ 409"/>
        <xdr:cNvCxnSpPr/>
      </xdr:nvCxnSpPr>
      <xdr:spPr>
        <a:xfrm flipV="1">
          <a:off x="7861300" y="13502841"/>
          <a:ext cx="889000" cy="9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18176</xdr:rowOff>
    </xdr:from>
    <xdr:to>
      <xdr:col>46</xdr:col>
      <xdr:colOff>38100</xdr:colOff>
      <xdr:row>78</xdr:row>
      <xdr:rowOff>119776</xdr:rowOff>
    </xdr:to>
    <xdr:sp macro="" textlink="">
      <xdr:nvSpPr>
        <xdr:cNvPr id="411" name="フローチャート: 判断 410"/>
        <xdr:cNvSpPr/>
      </xdr:nvSpPr>
      <xdr:spPr>
        <a:xfrm>
          <a:off x="8699500" y="1339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136303</xdr:rowOff>
    </xdr:from>
    <xdr:ext cx="599010" cy="259045"/>
    <xdr:sp macro="" textlink="">
      <xdr:nvSpPr>
        <xdr:cNvPr id="412" name="テキスト ボックス 411"/>
        <xdr:cNvSpPr txBox="1"/>
      </xdr:nvSpPr>
      <xdr:spPr>
        <a:xfrm>
          <a:off x="8450795" y="131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43543</xdr:rowOff>
    </xdr:from>
    <xdr:to>
      <xdr:col>55</xdr:col>
      <xdr:colOff>50800</xdr:colOff>
      <xdr:row>79</xdr:row>
      <xdr:rowOff>145143</xdr:rowOff>
    </xdr:to>
    <xdr:sp macro="" textlink="">
      <xdr:nvSpPr>
        <xdr:cNvPr id="420" name="楕円 419"/>
        <xdr:cNvSpPr/>
      </xdr:nvSpPr>
      <xdr:spPr>
        <a:xfrm>
          <a:off x="10426700" y="135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129920</xdr:rowOff>
    </xdr:from>
    <xdr:ext cx="469744" cy="259045"/>
    <xdr:sp macro="" textlink="">
      <xdr:nvSpPr>
        <xdr:cNvPr id="421" name="普通建設事業費 （ うち新規整備　）該当値テキスト"/>
        <xdr:cNvSpPr txBox="1"/>
      </xdr:nvSpPr>
      <xdr:spPr>
        <a:xfrm>
          <a:off x="10528300" y="1350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164657</xdr:rowOff>
    </xdr:from>
    <xdr:to>
      <xdr:col>50</xdr:col>
      <xdr:colOff>165100</xdr:colOff>
      <xdr:row>76</xdr:row>
      <xdr:rowOff>94807</xdr:rowOff>
    </xdr:to>
    <xdr:sp macro="" textlink="">
      <xdr:nvSpPr>
        <xdr:cNvPr id="422" name="楕円 421"/>
        <xdr:cNvSpPr/>
      </xdr:nvSpPr>
      <xdr:spPr>
        <a:xfrm>
          <a:off x="9588500" y="130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111334</xdr:rowOff>
    </xdr:from>
    <xdr:ext cx="599010" cy="259045"/>
    <xdr:sp macro="" textlink="">
      <xdr:nvSpPr>
        <xdr:cNvPr id="423" name="テキスト ボックス 422"/>
        <xdr:cNvSpPr txBox="1"/>
      </xdr:nvSpPr>
      <xdr:spPr>
        <a:xfrm>
          <a:off x="9339795" y="1279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78941</xdr:rowOff>
    </xdr:from>
    <xdr:to>
      <xdr:col>46</xdr:col>
      <xdr:colOff>38100</xdr:colOff>
      <xdr:row>79</xdr:row>
      <xdr:rowOff>9091</xdr:rowOff>
    </xdr:to>
    <xdr:sp macro="" textlink="">
      <xdr:nvSpPr>
        <xdr:cNvPr id="424" name="楕円 423"/>
        <xdr:cNvSpPr/>
      </xdr:nvSpPr>
      <xdr:spPr>
        <a:xfrm>
          <a:off x="8699500" y="134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218</xdr:rowOff>
    </xdr:from>
    <xdr:ext cx="534377" cy="259045"/>
    <xdr:sp macro="" textlink="">
      <xdr:nvSpPr>
        <xdr:cNvPr id="425" name="テキスト ボックス 424"/>
        <xdr:cNvSpPr txBox="1"/>
      </xdr:nvSpPr>
      <xdr:spPr>
        <a:xfrm>
          <a:off x="8483111" y="135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7155</xdr:rowOff>
    </xdr:from>
    <xdr:to>
      <xdr:col>41</xdr:col>
      <xdr:colOff>101600</xdr:colOff>
      <xdr:row>79</xdr:row>
      <xdr:rowOff>108755</xdr:rowOff>
    </xdr:to>
    <xdr:sp macro="" textlink="">
      <xdr:nvSpPr>
        <xdr:cNvPr id="426" name="楕円 425"/>
        <xdr:cNvSpPr/>
      </xdr:nvSpPr>
      <xdr:spPr>
        <a:xfrm>
          <a:off x="7810500" y="135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99882</xdr:rowOff>
    </xdr:from>
    <xdr:ext cx="534377" cy="259045"/>
    <xdr:sp macro="" textlink="">
      <xdr:nvSpPr>
        <xdr:cNvPr id="427" name="テキスト ボックス 426"/>
        <xdr:cNvSpPr txBox="1"/>
      </xdr:nvSpPr>
      <xdr:spPr>
        <a:xfrm>
          <a:off x="7594111" y="1364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132820</xdr:rowOff>
    </xdr:from>
    <xdr:to>
      <xdr:col>55</xdr:col>
      <xdr:colOff>0</xdr:colOff>
      <xdr:row>98</xdr:row>
      <xdr:rowOff>22585</xdr:rowOff>
    </xdr:to>
    <xdr:cxnSp macro="">
      <xdr:nvCxnSpPr>
        <xdr:cNvPr id="452" name="直線コネクタ 451"/>
        <xdr:cNvCxnSpPr/>
      </xdr:nvCxnSpPr>
      <xdr:spPr>
        <a:xfrm flipV="1">
          <a:off x="9639300" y="16763470"/>
          <a:ext cx="838200" cy="6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11154</xdr:rowOff>
    </xdr:from>
    <xdr:to>
      <xdr:col>50</xdr:col>
      <xdr:colOff>114300</xdr:colOff>
      <xdr:row>98</xdr:row>
      <xdr:rowOff>22585</xdr:rowOff>
    </xdr:to>
    <xdr:cxnSp macro="">
      <xdr:nvCxnSpPr>
        <xdr:cNvPr id="455" name="直線コネクタ 454"/>
        <xdr:cNvCxnSpPr/>
      </xdr:nvCxnSpPr>
      <xdr:spPr>
        <a:xfrm>
          <a:off x="8750300" y="1681325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159550</xdr:rowOff>
    </xdr:from>
    <xdr:to>
      <xdr:col>45</xdr:col>
      <xdr:colOff>177800</xdr:colOff>
      <xdr:row>98</xdr:row>
      <xdr:rowOff>11154</xdr:rowOff>
    </xdr:to>
    <xdr:cxnSp macro="">
      <xdr:nvCxnSpPr>
        <xdr:cNvPr id="458" name="直線コネクタ 457"/>
        <xdr:cNvCxnSpPr/>
      </xdr:nvCxnSpPr>
      <xdr:spPr>
        <a:xfrm>
          <a:off x="7861300" y="16790200"/>
          <a:ext cx="889000" cy="2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9" name="フローチャート: 判断 458"/>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60" name="テキスト ボックス 459"/>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82020</xdr:rowOff>
    </xdr:from>
    <xdr:to>
      <xdr:col>55</xdr:col>
      <xdr:colOff>50800</xdr:colOff>
      <xdr:row>98</xdr:row>
      <xdr:rowOff>12170</xdr:rowOff>
    </xdr:to>
    <xdr:sp macro="" textlink="">
      <xdr:nvSpPr>
        <xdr:cNvPr id="468" name="楕円 467"/>
        <xdr:cNvSpPr/>
      </xdr:nvSpPr>
      <xdr:spPr>
        <a:xfrm>
          <a:off x="10426700" y="167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143235</xdr:rowOff>
    </xdr:from>
    <xdr:to>
      <xdr:col>50</xdr:col>
      <xdr:colOff>165100</xdr:colOff>
      <xdr:row>98</xdr:row>
      <xdr:rowOff>73385</xdr:rowOff>
    </xdr:to>
    <xdr:sp macro="" textlink="">
      <xdr:nvSpPr>
        <xdr:cNvPr id="470" name="楕円 469"/>
        <xdr:cNvSpPr/>
      </xdr:nvSpPr>
      <xdr:spPr>
        <a:xfrm>
          <a:off x="9588500" y="1677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64512</xdr:rowOff>
    </xdr:from>
    <xdr:ext cx="469744" cy="259045"/>
    <xdr:sp macro="" textlink="">
      <xdr:nvSpPr>
        <xdr:cNvPr id="471" name="テキスト ボックス 470"/>
        <xdr:cNvSpPr txBox="1"/>
      </xdr:nvSpPr>
      <xdr:spPr>
        <a:xfrm>
          <a:off x="9404428" y="1686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131804</xdr:rowOff>
    </xdr:from>
    <xdr:to>
      <xdr:col>46</xdr:col>
      <xdr:colOff>38100</xdr:colOff>
      <xdr:row>98</xdr:row>
      <xdr:rowOff>61954</xdr:rowOff>
    </xdr:to>
    <xdr:sp macro="" textlink="">
      <xdr:nvSpPr>
        <xdr:cNvPr id="472" name="楕円 471"/>
        <xdr:cNvSpPr/>
      </xdr:nvSpPr>
      <xdr:spPr>
        <a:xfrm>
          <a:off x="8699500" y="167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53081</xdr:rowOff>
    </xdr:from>
    <xdr:ext cx="534377" cy="259045"/>
    <xdr:sp macro="" textlink="">
      <xdr:nvSpPr>
        <xdr:cNvPr id="473" name="テキスト ボックス 472"/>
        <xdr:cNvSpPr txBox="1"/>
      </xdr:nvSpPr>
      <xdr:spPr>
        <a:xfrm>
          <a:off x="8483111" y="168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108750</xdr:rowOff>
    </xdr:from>
    <xdr:to>
      <xdr:col>41</xdr:col>
      <xdr:colOff>101600</xdr:colOff>
      <xdr:row>98</xdr:row>
      <xdr:rowOff>38900</xdr:rowOff>
    </xdr:to>
    <xdr:sp macro="" textlink="">
      <xdr:nvSpPr>
        <xdr:cNvPr id="474" name="楕円 473"/>
        <xdr:cNvSpPr/>
      </xdr:nvSpPr>
      <xdr:spPr>
        <a:xfrm>
          <a:off x="7810500" y="167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30027</xdr:rowOff>
    </xdr:from>
    <xdr:ext cx="534377" cy="259045"/>
    <xdr:sp macro="" textlink="">
      <xdr:nvSpPr>
        <xdr:cNvPr id="475" name="テキスト ボックス 474"/>
        <xdr:cNvSpPr txBox="1"/>
      </xdr:nvSpPr>
      <xdr:spPr>
        <a:xfrm>
          <a:off x="7594111" y="1683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69070</xdr:rowOff>
    </xdr:from>
    <xdr:to>
      <xdr:col>85</xdr:col>
      <xdr:colOff>127000</xdr:colOff>
      <xdr:row>39</xdr:row>
      <xdr:rowOff>14534</xdr:rowOff>
    </xdr:to>
    <xdr:cxnSp macro="">
      <xdr:nvCxnSpPr>
        <xdr:cNvPr id="504" name="直線コネクタ 503"/>
        <xdr:cNvCxnSpPr/>
      </xdr:nvCxnSpPr>
      <xdr:spPr>
        <a:xfrm flipV="1">
          <a:off x="15481300" y="6584170"/>
          <a:ext cx="8382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163379</xdr:rowOff>
    </xdr:from>
    <xdr:to>
      <xdr:col>81</xdr:col>
      <xdr:colOff>50800</xdr:colOff>
      <xdr:row>39</xdr:row>
      <xdr:rowOff>14534</xdr:rowOff>
    </xdr:to>
    <xdr:cxnSp macro="">
      <xdr:nvCxnSpPr>
        <xdr:cNvPr id="507" name="直線コネクタ 506"/>
        <xdr:cNvCxnSpPr/>
      </xdr:nvCxnSpPr>
      <xdr:spPr>
        <a:xfrm>
          <a:off x="14592300" y="6678479"/>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32269</xdr:rowOff>
    </xdr:from>
    <xdr:to>
      <xdr:col>76</xdr:col>
      <xdr:colOff>114300</xdr:colOff>
      <xdr:row>38</xdr:row>
      <xdr:rowOff>163379</xdr:rowOff>
    </xdr:to>
    <xdr:cxnSp macro="">
      <xdr:nvCxnSpPr>
        <xdr:cNvPr id="510" name="直線コネクタ 509"/>
        <xdr:cNvCxnSpPr/>
      </xdr:nvCxnSpPr>
      <xdr:spPr>
        <a:xfrm>
          <a:off x="13703300" y="6547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100798</xdr:rowOff>
    </xdr:from>
    <xdr:to>
      <xdr:col>76</xdr:col>
      <xdr:colOff>165100</xdr:colOff>
      <xdr:row>39</xdr:row>
      <xdr:rowOff>30948</xdr:rowOff>
    </xdr:to>
    <xdr:sp macro="" textlink="">
      <xdr:nvSpPr>
        <xdr:cNvPr id="511" name="フローチャート: 判断 510"/>
        <xdr:cNvSpPr/>
      </xdr:nvSpPr>
      <xdr:spPr>
        <a:xfrm>
          <a:off x="14541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47475</xdr:rowOff>
    </xdr:from>
    <xdr:ext cx="534377" cy="259045"/>
    <xdr:sp macro="" textlink="">
      <xdr:nvSpPr>
        <xdr:cNvPr id="512" name="テキスト ボックス 511"/>
        <xdr:cNvSpPr txBox="1"/>
      </xdr:nvSpPr>
      <xdr:spPr>
        <a:xfrm>
          <a:off x="14325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32269</xdr:rowOff>
    </xdr:from>
    <xdr:to>
      <xdr:col>71</xdr:col>
      <xdr:colOff>177800</xdr:colOff>
      <xdr:row>38</xdr:row>
      <xdr:rowOff>101360</xdr:rowOff>
    </xdr:to>
    <xdr:cxnSp macro="">
      <xdr:nvCxnSpPr>
        <xdr:cNvPr id="513" name="直線コネクタ 512"/>
        <xdr:cNvCxnSpPr/>
      </xdr:nvCxnSpPr>
      <xdr:spPr>
        <a:xfrm flipV="1">
          <a:off x="12814300" y="6547369"/>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32134</xdr:rowOff>
    </xdr:from>
    <xdr:ext cx="534377" cy="259045"/>
    <xdr:sp macro="" textlink="">
      <xdr:nvSpPr>
        <xdr:cNvPr id="515" name="テキスト ボックス 514"/>
        <xdr:cNvSpPr txBox="1"/>
      </xdr:nvSpPr>
      <xdr:spPr>
        <a:xfrm>
          <a:off x="13436111" y="671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26621</xdr:rowOff>
    </xdr:from>
    <xdr:ext cx="534377" cy="259045"/>
    <xdr:sp macro="" textlink="">
      <xdr:nvSpPr>
        <xdr:cNvPr id="517" name="テキスト ボックス 516"/>
        <xdr:cNvSpPr txBox="1"/>
      </xdr:nvSpPr>
      <xdr:spPr>
        <a:xfrm>
          <a:off x="12547111" y="67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18270</xdr:rowOff>
    </xdr:from>
    <xdr:to>
      <xdr:col>85</xdr:col>
      <xdr:colOff>177800</xdr:colOff>
      <xdr:row>38</xdr:row>
      <xdr:rowOff>119870</xdr:rowOff>
    </xdr:to>
    <xdr:sp macro="" textlink="">
      <xdr:nvSpPr>
        <xdr:cNvPr id="523" name="楕円 522"/>
        <xdr:cNvSpPr/>
      </xdr:nvSpPr>
      <xdr:spPr>
        <a:xfrm>
          <a:off x="16268700" y="65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41147</xdr:rowOff>
    </xdr:from>
    <xdr:ext cx="534377" cy="259045"/>
    <xdr:sp macro="" textlink="">
      <xdr:nvSpPr>
        <xdr:cNvPr id="524" name="災害復旧事業費該当値テキスト"/>
        <xdr:cNvSpPr txBox="1"/>
      </xdr:nvSpPr>
      <xdr:spPr>
        <a:xfrm>
          <a:off x="16370300" y="63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135184</xdr:rowOff>
    </xdr:from>
    <xdr:to>
      <xdr:col>81</xdr:col>
      <xdr:colOff>101600</xdr:colOff>
      <xdr:row>39</xdr:row>
      <xdr:rowOff>65334</xdr:rowOff>
    </xdr:to>
    <xdr:sp macro="" textlink="">
      <xdr:nvSpPr>
        <xdr:cNvPr id="525" name="楕円 524"/>
        <xdr:cNvSpPr/>
      </xdr:nvSpPr>
      <xdr:spPr>
        <a:xfrm>
          <a:off x="15430500" y="66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56461</xdr:rowOff>
    </xdr:from>
    <xdr:ext cx="469744" cy="259045"/>
    <xdr:sp macro="" textlink="">
      <xdr:nvSpPr>
        <xdr:cNvPr id="526" name="テキスト ボックス 525"/>
        <xdr:cNvSpPr txBox="1"/>
      </xdr:nvSpPr>
      <xdr:spPr>
        <a:xfrm>
          <a:off x="15246428" y="674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112579</xdr:rowOff>
    </xdr:from>
    <xdr:to>
      <xdr:col>76</xdr:col>
      <xdr:colOff>165100</xdr:colOff>
      <xdr:row>39</xdr:row>
      <xdr:rowOff>42729</xdr:rowOff>
    </xdr:to>
    <xdr:sp macro="" textlink="">
      <xdr:nvSpPr>
        <xdr:cNvPr id="527" name="楕円 526"/>
        <xdr:cNvSpPr/>
      </xdr:nvSpPr>
      <xdr:spPr>
        <a:xfrm>
          <a:off x="145415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33856</xdr:rowOff>
    </xdr:from>
    <xdr:ext cx="534377" cy="259045"/>
    <xdr:sp macro="" textlink="">
      <xdr:nvSpPr>
        <xdr:cNvPr id="528" name="テキスト ボックス 527"/>
        <xdr:cNvSpPr txBox="1"/>
      </xdr:nvSpPr>
      <xdr:spPr>
        <a:xfrm>
          <a:off x="14325111" y="67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152919</xdr:rowOff>
    </xdr:from>
    <xdr:to>
      <xdr:col>72</xdr:col>
      <xdr:colOff>38100</xdr:colOff>
      <xdr:row>38</xdr:row>
      <xdr:rowOff>83069</xdr:rowOff>
    </xdr:to>
    <xdr:sp macro="" textlink="">
      <xdr:nvSpPr>
        <xdr:cNvPr id="529" name="楕円 528"/>
        <xdr:cNvSpPr/>
      </xdr:nvSpPr>
      <xdr:spPr>
        <a:xfrm>
          <a:off x="13652500" y="649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99596</xdr:rowOff>
    </xdr:from>
    <xdr:ext cx="534377" cy="259045"/>
    <xdr:sp macro="" textlink="">
      <xdr:nvSpPr>
        <xdr:cNvPr id="530" name="テキスト ボックス 529"/>
        <xdr:cNvSpPr txBox="1"/>
      </xdr:nvSpPr>
      <xdr:spPr>
        <a:xfrm>
          <a:off x="13436111" y="62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50560</xdr:rowOff>
    </xdr:from>
    <xdr:to>
      <xdr:col>67</xdr:col>
      <xdr:colOff>101600</xdr:colOff>
      <xdr:row>38</xdr:row>
      <xdr:rowOff>152160</xdr:rowOff>
    </xdr:to>
    <xdr:sp macro="" textlink="">
      <xdr:nvSpPr>
        <xdr:cNvPr id="531" name="楕円 530"/>
        <xdr:cNvSpPr/>
      </xdr:nvSpPr>
      <xdr:spPr>
        <a:xfrm>
          <a:off x="12763500" y="65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168687</xdr:rowOff>
    </xdr:from>
    <xdr:ext cx="534377" cy="259045"/>
    <xdr:sp macro="" textlink="">
      <xdr:nvSpPr>
        <xdr:cNvPr id="532" name="テキスト ボックス 531"/>
        <xdr:cNvSpPr txBox="1"/>
      </xdr:nvSpPr>
      <xdr:spPr>
        <a:xfrm>
          <a:off x="12547111" y="6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10088</xdr:rowOff>
    </xdr:from>
    <xdr:to>
      <xdr:col>85</xdr:col>
      <xdr:colOff>127000</xdr:colOff>
      <xdr:row>78</xdr:row>
      <xdr:rowOff>25377</xdr:rowOff>
    </xdr:to>
    <xdr:cxnSp macro="">
      <xdr:nvCxnSpPr>
        <xdr:cNvPr id="616" name="直線コネクタ 615"/>
        <xdr:cNvCxnSpPr/>
      </xdr:nvCxnSpPr>
      <xdr:spPr>
        <a:xfrm>
          <a:off x="15481300" y="13383188"/>
          <a:ext cx="8382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162140</xdr:rowOff>
    </xdr:from>
    <xdr:to>
      <xdr:col>81</xdr:col>
      <xdr:colOff>50800</xdr:colOff>
      <xdr:row>78</xdr:row>
      <xdr:rowOff>10088</xdr:rowOff>
    </xdr:to>
    <xdr:cxnSp macro="">
      <xdr:nvCxnSpPr>
        <xdr:cNvPr id="619" name="直線コネクタ 618"/>
        <xdr:cNvCxnSpPr/>
      </xdr:nvCxnSpPr>
      <xdr:spPr>
        <a:xfrm>
          <a:off x="14592300" y="13363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160017</xdr:rowOff>
    </xdr:from>
    <xdr:to>
      <xdr:col>76</xdr:col>
      <xdr:colOff>114300</xdr:colOff>
      <xdr:row>77</xdr:row>
      <xdr:rowOff>162140</xdr:rowOff>
    </xdr:to>
    <xdr:cxnSp macro="">
      <xdr:nvCxnSpPr>
        <xdr:cNvPr id="622" name="直線コネクタ 621"/>
        <xdr:cNvCxnSpPr/>
      </xdr:nvCxnSpPr>
      <xdr:spPr>
        <a:xfrm>
          <a:off x="13703300" y="13361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23" name="フローチャート: 判断 622"/>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24" name="テキスト ボックス 623"/>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160017</xdr:rowOff>
    </xdr:from>
    <xdr:to>
      <xdr:col>71</xdr:col>
      <xdr:colOff>177800</xdr:colOff>
      <xdr:row>78</xdr:row>
      <xdr:rowOff>2338</xdr:rowOff>
    </xdr:to>
    <xdr:cxnSp macro="">
      <xdr:nvCxnSpPr>
        <xdr:cNvPr id="625" name="直線コネクタ 624"/>
        <xdr:cNvCxnSpPr/>
      </xdr:nvCxnSpPr>
      <xdr:spPr>
        <a:xfrm flipV="1">
          <a:off x="12814300" y="1336166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7" name="テキスト ボックス 626"/>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9" name="テキスト ボックス 628"/>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146027</xdr:rowOff>
    </xdr:from>
    <xdr:to>
      <xdr:col>85</xdr:col>
      <xdr:colOff>177800</xdr:colOff>
      <xdr:row>78</xdr:row>
      <xdr:rowOff>76177</xdr:rowOff>
    </xdr:to>
    <xdr:sp macro="" textlink="">
      <xdr:nvSpPr>
        <xdr:cNvPr id="635" name="楕円 634"/>
        <xdr:cNvSpPr/>
      </xdr:nvSpPr>
      <xdr:spPr>
        <a:xfrm>
          <a:off x="162687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124454</xdr:rowOff>
    </xdr:from>
    <xdr:ext cx="599010" cy="259045"/>
    <xdr:sp macro="" textlink="">
      <xdr:nvSpPr>
        <xdr:cNvPr id="636" name="公債費該当値テキスト"/>
        <xdr:cNvSpPr txBox="1"/>
      </xdr:nvSpPr>
      <xdr:spPr>
        <a:xfrm>
          <a:off x="16370300" y="1332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130738</xdr:rowOff>
    </xdr:from>
    <xdr:to>
      <xdr:col>81</xdr:col>
      <xdr:colOff>101600</xdr:colOff>
      <xdr:row>78</xdr:row>
      <xdr:rowOff>60888</xdr:rowOff>
    </xdr:to>
    <xdr:sp macro="" textlink="">
      <xdr:nvSpPr>
        <xdr:cNvPr id="637" name="楕円 636"/>
        <xdr:cNvSpPr/>
      </xdr:nvSpPr>
      <xdr:spPr>
        <a:xfrm>
          <a:off x="15430500" y="133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52015</xdr:rowOff>
    </xdr:from>
    <xdr:ext cx="599010" cy="259045"/>
    <xdr:sp macro="" textlink="">
      <xdr:nvSpPr>
        <xdr:cNvPr id="638" name="テキスト ボックス 637"/>
        <xdr:cNvSpPr txBox="1"/>
      </xdr:nvSpPr>
      <xdr:spPr>
        <a:xfrm>
          <a:off x="15181795" y="1342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111340</xdr:rowOff>
    </xdr:from>
    <xdr:to>
      <xdr:col>76</xdr:col>
      <xdr:colOff>165100</xdr:colOff>
      <xdr:row>78</xdr:row>
      <xdr:rowOff>41490</xdr:rowOff>
    </xdr:to>
    <xdr:sp macro="" textlink="">
      <xdr:nvSpPr>
        <xdr:cNvPr id="639" name="楕円 638"/>
        <xdr:cNvSpPr/>
      </xdr:nvSpPr>
      <xdr:spPr>
        <a:xfrm>
          <a:off x="14541500" y="133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32617</xdr:rowOff>
    </xdr:from>
    <xdr:ext cx="599010" cy="259045"/>
    <xdr:sp macro="" textlink="">
      <xdr:nvSpPr>
        <xdr:cNvPr id="640" name="テキスト ボックス 639"/>
        <xdr:cNvSpPr txBox="1"/>
      </xdr:nvSpPr>
      <xdr:spPr>
        <a:xfrm>
          <a:off x="14292795" y="1340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109217</xdr:rowOff>
    </xdr:from>
    <xdr:to>
      <xdr:col>72</xdr:col>
      <xdr:colOff>38100</xdr:colOff>
      <xdr:row>78</xdr:row>
      <xdr:rowOff>39367</xdr:rowOff>
    </xdr:to>
    <xdr:sp macro="" textlink="">
      <xdr:nvSpPr>
        <xdr:cNvPr id="641" name="楕円 640"/>
        <xdr:cNvSpPr/>
      </xdr:nvSpPr>
      <xdr:spPr>
        <a:xfrm>
          <a:off x="13652500" y="133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30494</xdr:rowOff>
    </xdr:from>
    <xdr:ext cx="599010" cy="259045"/>
    <xdr:sp macro="" textlink="">
      <xdr:nvSpPr>
        <xdr:cNvPr id="642" name="テキスト ボックス 641"/>
        <xdr:cNvSpPr txBox="1"/>
      </xdr:nvSpPr>
      <xdr:spPr>
        <a:xfrm>
          <a:off x="13403795" y="134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122988</xdr:rowOff>
    </xdr:from>
    <xdr:to>
      <xdr:col>67</xdr:col>
      <xdr:colOff>101600</xdr:colOff>
      <xdr:row>78</xdr:row>
      <xdr:rowOff>53138</xdr:rowOff>
    </xdr:to>
    <xdr:sp macro="" textlink="">
      <xdr:nvSpPr>
        <xdr:cNvPr id="643" name="楕円 642"/>
        <xdr:cNvSpPr/>
      </xdr:nvSpPr>
      <xdr:spPr>
        <a:xfrm>
          <a:off x="12763500" y="13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44265</xdr:rowOff>
    </xdr:from>
    <xdr:ext cx="599010" cy="259045"/>
    <xdr:sp macro="" textlink="">
      <xdr:nvSpPr>
        <xdr:cNvPr id="644" name="テキスト ボックス 643"/>
        <xdr:cNvSpPr txBox="1"/>
      </xdr:nvSpPr>
      <xdr:spPr>
        <a:xfrm>
          <a:off x="12514795" y="1341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120362</xdr:rowOff>
    </xdr:from>
    <xdr:to>
      <xdr:col>85</xdr:col>
      <xdr:colOff>127000</xdr:colOff>
      <xdr:row>98</xdr:row>
      <xdr:rowOff>136190</xdr:rowOff>
    </xdr:to>
    <xdr:cxnSp macro="">
      <xdr:nvCxnSpPr>
        <xdr:cNvPr id="671" name="直線コネクタ 670"/>
        <xdr:cNvCxnSpPr/>
      </xdr:nvCxnSpPr>
      <xdr:spPr>
        <a:xfrm>
          <a:off x="15481300" y="16922462"/>
          <a:ext cx="838200" cy="1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119842</xdr:rowOff>
    </xdr:from>
    <xdr:to>
      <xdr:col>81</xdr:col>
      <xdr:colOff>50800</xdr:colOff>
      <xdr:row>98</xdr:row>
      <xdr:rowOff>120362</xdr:rowOff>
    </xdr:to>
    <xdr:cxnSp macro="">
      <xdr:nvCxnSpPr>
        <xdr:cNvPr id="674" name="直線コネクタ 673"/>
        <xdr:cNvCxnSpPr/>
      </xdr:nvCxnSpPr>
      <xdr:spPr>
        <a:xfrm>
          <a:off x="14592300" y="16921942"/>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119842</xdr:rowOff>
    </xdr:from>
    <xdr:to>
      <xdr:col>76</xdr:col>
      <xdr:colOff>114300</xdr:colOff>
      <xdr:row>98</xdr:row>
      <xdr:rowOff>120351</xdr:rowOff>
    </xdr:to>
    <xdr:cxnSp macro="">
      <xdr:nvCxnSpPr>
        <xdr:cNvPr id="677" name="直線コネクタ 676"/>
        <xdr:cNvCxnSpPr/>
      </xdr:nvCxnSpPr>
      <xdr:spPr>
        <a:xfrm flipV="1">
          <a:off x="13703300" y="16921942"/>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107683</xdr:rowOff>
    </xdr:from>
    <xdr:to>
      <xdr:col>76</xdr:col>
      <xdr:colOff>165100</xdr:colOff>
      <xdr:row>98</xdr:row>
      <xdr:rowOff>37833</xdr:rowOff>
    </xdr:to>
    <xdr:sp macro="" textlink="">
      <xdr:nvSpPr>
        <xdr:cNvPr id="678" name="フローチャート: 判断 677"/>
        <xdr:cNvSpPr/>
      </xdr:nvSpPr>
      <xdr:spPr>
        <a:xfrm>
          <a:off x="14541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54360</xdr:rowOff>
    </xdr:from>
    <xdr:ext cx="599010" cy="259045"/>
    <xdr:sp macro="" textlink="">
      <xdr:nvSpPr>
        <xdr:cNvPr id="679" name="テキスト ボックス 678"/>
        <xdr:cNvSpPr txBox="1"/>
      </xdr:nvSpPr>
      <xdr:spPr>
        <a:xfrm>
          <a:off x="14292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117690</xdr:rowOff>
    </xdr:from>
    <xdr:to>
      <xdr:col>71</xdr:col>
      <xdr:colOff>177800</xdr:colOff>
      <xdr:row>98</xdr:row>
      <xdr:rowOff>120351</xdr:rowOff>
    </xdr:to>
    <xdr:cxnSp macro="">
      <xdr:nvCxnSpPr>
        <xdr:cNvPr id="680" name="直線コネクタ 679"/>
        <xdr:cNvCxnSpPr/>
      </xdr:nvCxnSpPr>
      <xdr:spPr>
        <a:xfrm>
          <a:off x="12814300" y="1691979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153632</xdr:rowOff>
    </xdr:from>
    <xdr:ext cx="534377" cy="259045"/>
    <xdr:sp macro="" textlink="">
      <xdr:nvSpPr>
        <xdr:cNvPr id="682" name="テキスト ボックス 681"/>
        <xdr:cNvSpPr txBox="1"/>
      </xdr:nvSpPr>
      <xdr:spPr>
        <a:xfrm>
          <a:off x="13436111" y="166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116299</xdr:rowOff>
    </xdr:from>
    <xdr:ext cx="534377" cy="259045"/>
    <xdr:sp macro="" textlink="">
      <xdr:nvSpPr>
        <xdr:cNvPr id="684" name="テキスト ボックス 683"/>
        <xdr:cNvSpPr txBox="1"/>
      </xdr:nvSpPr>
      <xdr:spPr>
        <a:xfrm>
          <a:off x="12547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85390</xdr:rowOff>
    </xdr:from>
    <xdr:to>
      <xdr:col>85</xdr:col>
      <xdr:colOff>177800</xdr:colOff>
      <xdr:row>99</xdr:row>
      <xdr:rowOff>15540</xdr:rowOff>
    </xdr:to>
    <xdr:sp macro="" textlink="">
      <xdr:nvSpPr>
        <xdr:cNvPr id="690" name="楕円 689"/>
        <xdr:cNvSpPr/>
      </xdr:nvSpPr>
      <xdr:spPr>
        <a:xfrm>
          <a:off x="16268700" y="16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317</xdr:rowOff>
    </xdr:from>
    <xdr:ext cx="469744" cy="259045"/>
    <xdr:sp macro="" textlink="">
      <xdr:nvSpPr>
        <xdr:cNvPr id="691" name="積立金該当値テキスト"/>
        <xdr:cNvSpPr txBox="1"/>
      </xdr:nvSpPr>
      <xdr:spPr>
        <a:xfrm>
          <a:off x="16370300" y="168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69562</xdr:rowOff>
    </xdr:from>
    <xdr:to>
      <xdr:col>81</xdr:col>
      <xdr:colOff>101600</xdr:colOff>
      <xdr:row>98</xdr:row>
      <xdr:rowOff>171162</xdr:rowOff>
    </xdr:to>
    <xdr:sp macro="" textlink="">
      <xdr:nvSpPr>
        <xdr:cNvPr id="692" name="楕円 691"/>
        <xdr:cNvSpPr/>
      </xdr:nvSpPr>
      <xdr:spPr>
        <a:xfrm>
          <a:off x="15430500" y="1687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162289</xdr:rowOff>
    </xdr:from>
    <xdr:ext cx="534377" cy="259045"/>
    <xdr:sp macro="" textlink="">
      <xdr:nvSpPr>
        <xdr:cNvPr id="693" name="テキスト ボックス 692"/>
        <xdr:cNvSpPr txBox="1"/>
      </xdr:nvSpPr>
      <xdr:spPr>
        <a:xfrm>
          <a:off x="15214111" y="169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69042</xdr:rowOff>
    </xdr:from>
    <xdr:to>
      <xdr:col>76</xdr:col>
      <xdr:colOff>165100</xdr:colOff>
      <xdr:row>98</xdr:row>
      <xdr:rowOff>170642</xdr:rowOff>
    </xdr:to>
    <xdr:sp macro="" textlink="">
      <xdr:nvSpPr>
        <xdr:cNvPr id="694" name="楕円 693"/>
        <xdr:cNvSpPr/>
      </xdr:nvSpPr>
      <xdr:spPr>
        <a:xfrm>
          <a:off x="14541500" y="16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161769</xdr:rowOff>
    </xdr:from>
    <xdr:ext cx="534377" cy="259045"/>
    <xdr:sp macro="" textlink="">
      <xdr:nvSpPr>
        <xdr:cNvPr id="695" name="テキスト ボックス 694"/>
        <xdr:cNvSpPr txBox="1"/>
      </xdr:nvSpPr>
      <xdr:spPr>
        <a:xfrm>
          <a:off x="14325111" y="16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69551</xdr:rowOff>
    </xdr:from>
    <xdr:to>
      <xdr:col>72</xdr:col>
      <xdr:colOff>38100</xdr:colOff>
      <xdr:row>98</xdr:row>
      <xdr:rowOff>171151</xdr:rowOff>
    </xdr:to>
    <xdr:sp macro="" textlink="">
      <xdr:nvSpPr>
        <xdr:cNvPr id="696" name="楕円 695"/>
        <xdr:cNvSpPr/>
      </xdr:nvSpPr>
      <xdr:spPr>
        <a:xfrm>
          <a:off x="13652500" y="168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162278</xdr:rowOff>
    </xdr:from>
    <xdr:ext cx="534377" cy="259045"/>
    <xdr:sp macro="" textlink="">
      <xdr:nvSpPr>
        <xdr:cNvPr id="697" name="テキスト ボックス 696"/>
        <xdr:cNvSpPr txBox="1"/>
      </xdr:nvSpPr>
      <xdr:spPr>
        <a:xfrm>
          <a:off x="13436111" y="1696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66890</xdr:rowOff>
    </xdr:from>
    <xdr:to>
      <xdr:col>67</xdr:col>
      <xdr:colOff>101600</xdr:colOff>
      <xdr:row>98</xdr:row>
      <xdr:rowOff>168490</xdr:rowOff>
    </xdr:to>
    <xdr:sp macro="" textlink="">
      <xdr:nvSpPr>
        <xdr:cNvPr id="698" name="楕円 697"/>
        <xdr:cNvSpPr/>
      </xdr:nvSpPr>
      <xdr:spPr>
        <a:xfrm>
          <a:off x="12763500" y="1686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159617</xdr:rowOff>
    </xdr:from>
    <xdr:ext cx="534377" cy="259045"/>
    <xdr:sp macro="" textlink="">
      <xdr:nvSpPr>
        <xdr:cNvPr id="699" name="テキスト ボックス 698"/>
        <xdr:cNvSpPr txBox="1"/>
      </xdr:nvSpPr>
      <xdr:spPr>
        <a:xfrm>
          <a:off x="12547111" y="169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112840</xdr:rowOff>
    </xdr:from>
    <xdr:to>
      <xdr:col>116</xdr:col>
      <xdr:colOff>63500</xdr:colOff>
      <xdr:row>38</xdr:row>
      <xdr:rowOff>139700</xdr:rowOff>
    </xdr:to>
    <xdr:cxnSp macro="">
      <xdr:nvCxnSpPr>
        <xdr:cNvPr id="726" name="直線コネクタ 725"/>
        <xdr:cNvCxnSpPr/>
      </xdr:nvCxnSpPr>
      <xdr:spPr>
        <a:xfrm>
          <a:off x="21323300" y="6456490"/>
          <a:ext cx="838200" cy="19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112840</xdr:rowOff>
    </xdr:from>
    <xdr:to>
      <xdr:col>111</xdr:col>
      <xdr:colOff>177800</xdr:colOff>
      <xdr:row>38</xdr:row>
      <xdr:rowOff>100655</xdr:rowOff>
    </xdr:to>
    <xdr:cxnSp macro="">
      <xdr:nvCxnSpPr>
        <xdr:cNvPr id="729" name="直線コネクタ 728"/>
        <xdr:cNvCxnSpPr/>
      </xdr:nvCxnSpPr>
      <xdr:spPr>
        <a:xfrm flipV="1">
          <a:off x="20434300" y="6456490"/>
          <a:ext cx="889000" cy="1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100655</xdr:rowOff>
    </xdr:from>
    <xdr:to>
      <xdr:col>107</xdr:col>
      <xdr:colOff>50800</xdr:colOff>
      <xdr:row>38</xdr:row>
      <xdr:rowOff>139700</xdr:rowOff>
    </xdr:to>
    <xdr:cxnSp macro="">
      <xdr:nvCxnSpPr>
        <xdr:cNvPr id="732" name="直線コネクタ 731"/>
        <xdr:cNvCxnSpPr/>
      </xdr:nvCxnSpPr>
      <xdr:spPr>
        <a:xfrm flipV="1">
          <a:off x="19545300" y="6615755"/>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63251</xdr:rowOff>
    </xdr:from>
    <xdr:to>
      <xdr:col>107</xdr:col>
      <xdr:colOff>101600</xdr:colOff>
      <xdr:row>38</xdr:row>
      <xdr:rowOff>164851</xdr:rowOff>
    </xdr:to>
    <xdr:sp macro="" textlink="">
      <xdr:nvSpPr>
        <xdr:cNvPr id="733" name="フローチャート: 判断 732"/>
        <xdr:cNvSpPr/>
      </xdr:nvSpPr>
      <xdr:spPr>
        <a:xfrm>
          <a:off x="20383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155978</xdr:rowOff>
    </xdr:from>
    <xdr:ext cx="469744" cy="259045"/>
    <xdr:sp macro="" textlink="">
      <xdr:nvSpPr>
        <xdr:cNvPr id="734" name="テキスト ボックス 733"/>
        <xdr:cNvSpPr txBox="1"/>
      </xdr:nvSpPr>
      <xdr:spPr>
        <a:xfrm>
          <a:off x="20199428" y="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5768</xdr:rowOff>
    </xdr:from>
    <xdr:ext cx="469744" cy="259045"/>
    <xdr:sp macro="" textlink="">
      <xdr:nvSpPr>
        <xdr:cNvPr id="739" name="テキスト ボックス 738"/>
        <xdr:cNvSpPr txBox="1"/>
      </xdr:nvSpPr>
      <xdr:spPr>
        <a:xfrm>
          <a:off x="18421428" y="63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62040</xdr:rowOff>
    </xdr:from>
    <xdr:to>
      <xdr:col>112</xdr:col>
      <xdr:colOff>38100</xdr:colOff>
      <xdr:row>37</xdr:row>
      <xdr:rowOff>163640</xdr:rowOff>
    </xdr:to>
    <xdr:sp macro="" textlink="">
      <xdr:nvSpPr>
        <xdr:cNvPr id="747" name="楕円 746"/>
        <xdr:cNvSpPr/>
      </xdr:nvSpPr>
      <xdr:spPr>
        <a:xfrm>
          <a:off x="21272500" y="64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8717</xdr:rowOff>
    </xdr:from>
    <xdr:ext cx="469744" cy="259045"/>
    <xdr:sp macro="" textlink="">
      <xdr:nvSpPr>
        <xdr:cNvPr id="748" name="テキスト ボックス 747"/>
        <xdr:cNvSpPr txBox="1"/>
      </xdr:nvSpPr>
      <xdr:spPr>
        <a:xfrm>
          <a:off x="21088428" y="618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49855</xdr:rowOff>
    </xdr:from>
    <xdr:to>
      <xdr:col>107</xdr:col>
      <xdr:colOff>101600</xdr:colOff>
      <xdr:row>38</xdr:row>
      <xdr:rowOff>151455</xdr:rowOff>
    </xdr:to>
    <xdr:sp macro="" textlink="">
      <xdr:nvSpPr>
        <xdr:cNvPr id="749" name="楕円 748"/>
        <xdr:cNvSpPr/>
      </xdr:nvSpPr>
      <xdr:spPr>
        <a:xfrm>
          <a:off x="20383500" y="6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167982</xdr:rowOff>
    </xdr:from>
    <xdr:ext cx="469744" cy="259045"/>
    <xdr:sp macro="" textlink="">
      <xdr:nvSpPr>
        <xdr:cNvPr id="750" name="テキスト ボックス 749"/>
        <xdr:cNvSpPr txBox="1"/>
      </xdr:nvSpPr>
      <xdr:spPr>
        <a:xfrm>
          <a:off x="20199428" y="634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95034</xdr:rowOff>
    </xdr:from>
    <xdr:to>
      <xdr:col>107</xdr:col>
      <xdr:colOff>101600</xdr:colOff>
      <xdr:row>59</xdr:row>
      <xdr:rowOff>25184</xdr:rowOff>
    </xdr:to>
    <xdr:sp macro="" textlink="">
      <xdr:nvSpPr>
        <xdr:cNvPr id="790" name="フローチャート: 判断 789"/>
        <xdr:cNvSpPr/>
      </xdr:nvSpPr>
      <xdr:spPr>
        <a:xfrm>
          <a:off x="20383500" y="1003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41711</xdr:rowOff>
    </xdr:from>
    <xdr:ext cx="469744" cy="259045"/>
    <xdr:sp macro="" textlink="">
      <xdr:nvSpPr>
        <xdr:cNvPr id="791" name="テキスト ボックス 790"/>
        <xdr:cNvSpPr txBox="1"/>
      </xdr:nvSpPr>
      <xdr:spPr>
        <a:xfrm>
          <a:off x="20199428" y="98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102099</xdr:rowOff>
    </xdr:from>
    <xdr:to>
      <xdr:col>116</xdr:col>
      <xdr:colOff>63500</xdr:colOff>
      <xdr:row>76</xdr:row>
      <xdr:rowOff>120086</xdr:rowOff>
    </xdr:to>
    <xdr:cxnSp macro="">
      <xdr:nvCxnSpPr>
        <xdr:cNvPr id="840" name="直線コネクタ 839"/>
        <xdr:cNvCxnSpPr/>
      </xdr:nvCxnSpPr>
      <xdr:spPr>
        <a:xfrm flipV="1">
          <a:off x="21323300" y="13132299"/>
          <a:ext cx="838200" cy="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120086</xdr:rowOff>
    </xdr:from>
    <xdr:to>
      <xdr:col>111</xdr:col>
      <xdr:colOff>177800</xdr:colOff>
      <xdr:row>76</xdr:row>
      <xdr:rowOff>125611</xdr:rowOff>
    </xdr:to>
    <xdr:cxnSp macro="">
      <xdr:nvCxnSpPr>
        <xdr:cNvPr id="843" name="直線コネクタ 842"/>
        <xdr:cNvCxnSpPr/>
      </xdr:nvCxnSpPr>
      <xdr:spPr>
        <a:xfrm flipV="1">
          <a:off x="20434300" y="13150286"/>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125611</xdr:rowOff>
    </xdr:from>
    <xdr:to>
      <xdr:col>107</xdr:col>
      <xdr:colOff>50800</xdr:colOff>
      <xdr:row>76</xdr:row>
      <xdr:rowOff>152223</xdr:rowOff>
    </xdr:to>
    <xdr:cxnSp macro="">
      <xdr:nvCxnSpPr>
        <xdr:cNvPr id="846" name="直線コネクタ 845"/>
        <xdr:cNvCxnSpPr/>
      </xdr:nvCxnSpPr>
      <xdr:spPr>
        <a:xfrm flipV="1">
          <a:off x="19545300" y="13155811"/>
          <a:ext cx="889000" cy="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61734</xdr:rowOff>
    </xdr:from>
    <xdr:to>
      <xdr:col>107</xdr:col>
      <xdr:colOff>101600</xdr:colOff>
      <xdr:row>76</xdr:row>
      <xdr:rowOff>163334</xdr:rowOff>
    </xdr:to>
    <xdr:sp macro="" textlink="">
      <xdr:nvSpPr>
        <xdr:cNvPr id="847" name="フローチャート: 判断 846"/>
        <xdr:cNvSpPr/>
      </xdr:nvSpPr>
      <xdr:spPr>
        <a:xfrm>
          <a:off x="20383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8412</xdr:rowOff>
    </xdr:from>
    <xdr:ext cx="599010" cy="259045"/>
    <xdr:sp macro="" textlink="">
      <xdr:nvSpPr>
        <xdr:cNvPr id="848" name="テキスト ボックス 847"/>
        <xdr:cNvSpPr txBox="1"/>
      </xdr:nvSpPr>
      <xdr:spPr>
        <a:xfrm>
          <a:off x="20134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152223</xdr:rowOff>
    </xdr:from>
    <xdr:to>
      <xdr:col>102</xdr:col>
      <xdr:colOff>114300</xdr:colOff>
      <xdr:row>76</xdr:row>
      <xdr:rowOff>168748</xdr:rowOff>
    </xdr:to>
    <xdr:cxnSp macro="">
      <xdr:nvCxnSpPr>
        <xdr:cNvPr id="849" name="直線コネクタ 848"/>
        <xdr:cNvCxnSpPr/>
      </xdr:nvCxnSpPr>
      <xdr:spPr>
        <a:xfrm flipV="1">
          <a:off x="18656300" y="13182423"/>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1" name="テキスト ボックス 850"/>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3" name="テキスト ボックス 852"/>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51299</xdr:rowOff>
    </xdr:from>
    <xdr:to>
      <xdr:col>116</xdr:col>
      <xdr:colOff>114300</xdr:colOff>
      <xdr:row>76</xdr:row>
      <xdr:rowOff>152899</xdr:rowOff>
    </xdr:to>
    <xdr:sp macro="" textlink="">
      <xdr:nvSpPr>
        <xdr:cNvPr id="859" name="楕円 858"/>
        <xdr:cNvSpPr/>
      </xdr:nvSpPr>
      <xdr:spPr>
        <a:xfrm>
          <a:off x="22110700" y="1308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74176</xdr:rowOff>
    </xdr:from>
    <xdr:ext cx="599010" cy="259045"/>
    <xdr:sp macro="" textlink="">
      <xdr:nvSpPr>
        <xdr:cNvPr id="860" name="繰出金該当値テキスト"/>
        <xdr:cNvSpPr txBox="1"/>
      </xdr:nvSpPr>
      <xdr:spPr>
        <a:xfrm>
          <a:off x="22212300" y="1293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69286</xdr:rowOff>
    </xdr:from>
    <xdr:to>
      <xdr:col>112</xdr:col>
      <xdr:colOff>38100</xdr:colOff>
      <xdr:row>76</xdr:row>
      <xdr:rowOff>170886</xdr:rowOff>
    </xdr:to>
    <xdr:sp macro="" textlink="">
      <xdr:nvSpPr>
        <xdr:cNvPr id="861" name="楕円 860"/>
        <xdr:cNvSpPr/>
      </xdr:nvSpPr>
      <xdr:spPr>
        <a:xfrm>
          <a:off x="21272500" y="130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15963</xdr:rowOff>
    </xdr:from>
    <xdr:ext cx="599010" cy="259045"/>
    <xdr:sp macro="" textlink="">
      <xdr:nvSpPr>
        <xdr:cNvPr id="862" name="テキスト ボックス 861"/>
        <xdr:cNvSpPr txBox="1"/>
      </xdr:nvSpPr>
      <xdr:spPr>
        <a:xfrm>
          <a:off x="21023795" y="128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74811</xdr:rowOff>
    </xdr:from>
    <xdr:to>
      <xdr:col>107</xdr:col>
      <xdr:colOff>101600</xdr:colOff>
      <xdr:row>77</xdr:row>
      <xdr:rowOff>4961</xdr:rowOff>
    </xdr:to>
    <xdr:sp macro="" textlink="">
      <xdr:nvSpPr>
        <xdr:cNvPr id="863" name="楕円 862"/>
        <xdr:cNvSpPr/>
      </xdr:nvSpPr>
      <xdr:spPr>
        <a:xfrm>
          <a:off x="20383500" y="131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167538</xdr:rowOff>
    </xdr:from>
    <xdr:ext cx="599010" cy="259045"/>
    <xdr:sp macro="" textlink="">
      <xdr:nvSpPr>
        <xdr:cNvPr id="864" name="テキスト ボックス 863"/>
        <xdr:cNvSpPr txBox="1"/>
      </xdr:nvSpPr>
      <xdr:spPr>
        <a:xfrm>
          <a:off x="20134795" y="1319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101423</xdr:rowOff>
    </xdr:from>
    <xdr:to>
      <xdr:col>102</xdr:col>
      <xdr:colOff>165100</xdr:colOff>
      <xdr:row>77</xdr:row>
      <xdr:rowOff>31573</xdr:rowOff>
    </xdr:to>
    <xdr:sp macro="" textlink="">
      <xdr:nvSpPr>
        <xdr:cNvPr id="865" name="楕円 864"/>
        <xdr:cNvSpPr/>
      </xdr:nvSpPr>
      <xdr:spPr>
        <a:xfrm>
          <a:off x="19494500" y="131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22700</xdr:rowOff>
    </xdr:from>
    <xdr:ext cx="599010" cy="259045"/>
    <xdr:sp macro="" textlink="">
      <xdr:nvSpPr>
        <xdr:cNvPr id="866" name="テキスト ボックス 865"/>
        <xdr:cNvSpPr txBox="1"/>
      </xdr:nvSpPr>
      <xdr:spPr>
        <a:xfrm>
          <a:off x="19245795" y="132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117948</xdr:rowOff>
    </xdr:from>
    <xdr:to>
      <xdr:col>98</xdr:col>
      <xdr:colOff>38100</xdr:colOff>
      <xdr:row>77</xdr:row>
      <xdr:rowOff>48098</xdr:rowOff>
    </xdr:to>
    <xdr:sp macro="" textlink="">
      <xdr:nvSpPr>
        <xdr:cNvPr id="867" name="楕円 866"/>
        <xdr:cNvSpPr/>
      </xdr:nvSpPr>
      <xdr:spPr>
        <a:xfrm>
          <a:off x="18605500" y="1314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39225</xdr:rowOff>
    </xdr:from>
    <xdr:ext cx="599010" cy="259045"/>
    <xdr:sp macro="" textlink="">
      <xdr:nvSpPr>
        <xdr:cNvPr id="868" name="テキスト ボックス 867"/>
        <xdr:cNvSpPr txBox="1"/>
      </xdr:nvSpPr>
      <xdr:spPr>
        <a:xfrm>
          <a:off x="18356795" y="1324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住民一人当たりの性質別のコストは、人件費・物件費が低く補助費が高い傾向にある。また公債費については、近年低減傾向にある。</a:t>
          </a:r>
          <a:endParaRPr lang="ja-JP" altLang="ja-JP" sz="1400">
            <a:effectLst/>
          </a:endParaRPr>
        </a:p>
        <a:p>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類似団体よりも下回った定員で行政運営を実施しているため低い傾向にある。</a:t>
          </a:r>
          <a:endParaRPr lang="ja-JP" altLang="ja-JP" sz="1400">
            <a:effectLst/>
          </a:endParaRPr>
        </a:p>
        <a:p>
          <a:r>
            <a:rPr lang="ja-JP" altLang="ja-JP" sz="1100" b="0" i="0" baseline="0">
              <a:solidFill>
                <a:schemeClr val="dk1"/>
              </a:solidFill>
              <a:effectLst/>
              <a:latin typeface="+mn-lt"/>
              <a:ea typeface="+mn-ea"/>
              <a:cs typeface="+mn-cs"/>
            </a:rPr>
            <a:t>物件費については、行政サービスについて一部事務組合等に事務移管している割合が高いため低くなる。</a:t>
          </a:r>
          <a:endParaRPr lang="ja-JP" altLang="ja-JP" sz="1400">
            <a:effectLst/>
          </a:endParaRPr>
        </a:p>
        <a:p>
          <a:r>
            <a:rPr kumimoji="1" lang="ja-JP" altLang="ja-JP" sz="1100" b="0" i="0" baseline="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広域連合や一部事務組合等に事務移管（消防・病院・教育委員会・ごみ・し尿処理等）している割合が高いため高くなる。</a:t>
          </a:r>
          <a:endParaRPr lang="ja-JP" altLang="ja-JP" sz="1400">
            <a:effectLst/>
          </a:endParaRPr>
        </a:p>
        <a:p>
          <a:r>
            <a:rPr kumimoji="1" lang="ja-JP" altLang="ja-JP" sz="1100">
              <a:solidFill>
                <a:schemeClr val="dk1"/>
              </a:solidFill>
              <a:effectLst/>
              <a:latin typeface="+mn-lt"/>
              <a:ea typeface="+mn-ea"/>
              <a:cs typeface="+mn-cs"/>
            </a:rPr>
            <a:t>普通建設事業費については、平成２８年度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大型事業（道の駅整備事業）</a:t>
          </a:r>
          <a:r>
            <a:rPr kumimoji="1" lang="ja-JP" altLang="en-US" sz="1100">
              <a:solidFill>
                <a:schemeClr val="dk1"/>
              </a:solidFill>
              <a:effectLst/>
              <a:latin typeface="+mn-lt"/>
              <a:ea typeface="+mn-ea"/>
              <a:cs typeface="+mn-cs"/>
            </a:rPr>
            <a:t>が概ね終了したことにより、例年の数値程度となっている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災害復旧事業費については、</a:t>
          </a:r>
          <a:r>
            <a:rPr kumimoji="1" lang="ja-JP" altLang="en-US" sz="1100">
              <a:solidFill>
                <a:schemeClr val="dk1"/>
              </a:solidFill>
              <a:effectLst/>
              <a:latin typeface="+mn-lt"/>
              <a:ea typeface="+mn-ea"/>
              <a:cs typeface="+mn-cs"/>
            </a:rPr>
            <a:t>平成２９年度に大雨により大規模な災害があったため、多くの事業を繰越しているものの経費が多大となった。</a:t>
          </a:r>
          <a:endParaRPr lang="ja-JP" altLang="ja-JP" sz="1400">
            <a:effectLst/>
          </a:endParaRPr>
        </a:p>
        <a:p>
          <a:r>
            <a:rPr kumimoji="1" lang="ja-JP" altLang="ja-JP" sz="1100">
              <a:solidFill>
                <a:schemeClr val="dk1"/>
              </a:solidFill>
              <a:effectLst/>
              <a:latin typeface="+mn-lt"/>
              <a:ea typeface="+mn-ea"/>
              <a:cs typeface="+mn-cs"/>
            </a:rPr>
            <a:t>投資及び出資金については、平成２７年度及び平成２８年度に株式会社南山城へ出資したことによる。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京都府南山城村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2,819
2,793
64.11
2,698,830
2,609,229
21,074
1,603,212
2,565,707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44869</xdr:rowOff>
    </xdr:from>
    <xdr:to>
      <xdr:col>24</xdr:col>
      <xdr:colOff>63500</xdr:colOff>
      <xdr:row>37</xdr:row>
      <xdr:rowOff>57366</xdr:rowOff>
    </xdr:to>
    <xdr:cxnSp macro="">
      <xdr:nvCxnSpPr>
        <xdr:cNvPr id="60" name="直線コネクタ 59"/>
        <xdr:cNvCxnSpPr/>
      </xdr:nvCxnSpPr>
      <xdr:spPr>
        <a:xfrm flipV="1">
          <a:off x="3797300" y="6388519"/>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25972</xdr:rowOff>
    </xdr:from>
    <xdr:to>
      <xdr:col>19</xdr:col>
      <xdr:colOff>177800</xdr:colOff>
      <xdr:row>37</xdr:row>
      <xdr:rowOff>57366</xdr:rowOff>
    </xdr:to>
    <xdr:cxnSp macro="">
      <xdr:nvCxnSpPr>
        <xdr:cNvPr id="63" name="直線コネクタ 62"/>
        <xdr:cNvCxnSpPr/>
      </xdr:nvCxnSpPr>
      <xdr:spPr>
        <a:xfrm>
          <a:off x="2908300" y="6369622"/>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25972</xdr:rowOff>
    </xdr:from>
    <xdr:to>
      <xdr:col>15</xdr:col>
      <xdr:colOff>50800</xdr:colOff>
      <xdr:row>37</xdr:row>
      <xdr:rowOff>46565</xdr:rowOff>
    </xdr:to>
    <xdr:cxnSp macro="">
      <xdr:nvCxnSpPr>
        <xdr:cNvPr id="66" name="直線コネクタ 65"/>
        <xdr:cNvCxnSpPr/>
      </xdr:nvCxnSpPr>
      <xdr:spPr>
        <a:xfrm flipV="1">
          <a:off x="2019300" y="6369622"/>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113779</xdr:rowOff>
    </xdr:from>
    <xdr:to>
      <xdr:col>15</xdr:col>
      <xdr:colOff>101600</xdr:colOff>
      <xdr:row>37</xdr:row>
      <xdr:rowOff>43929</xdr:rowOff>
    </xdr:to>
    <xdr:sp macro="" textlink="">
      <xdr:nvSpPr>
        <xdr:cNvPr id="67" name="フローチャート: 判断 66"/>
        <xdr:cNvSpPr/>
      </xdr:nvSpPr>
      <xdr:spPr>
        <a:xfrm>
          <a:off x="2857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60456</xdr:rowOff>
    </xdr:from>
    <xdr:ext cx="534377" cy="259045"/>
    <xdr:sp macro="" textlink="">
      <xdr:nvSpPr>
        <xdr:cNvPr id="68" name="テキスト ボックス 67"/>
        <xdr:cNvSpPr txBox="1"/>
      </xdr:nvSpPr>
      <xdr:spPr>
        <a:xfrm>
          <a:off x="2641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46565</xdr:rowOff>
    </xdr:from>
    <xdr:to>
      <xdr:col>10</xdr:col>
      <xdr:colOff>114300</xdr:colOff>
      <xdr:row>37</xdr:row>
      <xdr:rowOff>63595</xdr:rowOff>
    </xdr:to>
    <xdr:cxnSp macro="">
      <xdr:nvCxnSpPr>
        <xdr:cNvPr id="69" name="直線コネクタ 68"/>
        <xdr:cNvCxnSpPr/>
      </xdr:nvCxnSpPr>
      <xdr:spPr>
        <a:xfrm flipV="1">
          <a:off x="1130300" y="639021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69258</xdr:rowOff>
    </xdr:from>
    <xdr:ext cx="534377" cy="259045"/>
    <xdr:sp macro="" textlink="">
      <xdr:nvSpPr>
        <xdr:cNvPr id="71" name="テキスト ボックス 70"/>
        <xdr:cNvSpPr txBox="1"/>
      </xdr:nvSpPr>
      <xdr:spPr>
        <a:xfrm>
          <a:off x="1752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76192</xdr:rowOff>
    </xdr:from>
    <xdr:ext cx="534377" cy="259045"/>
    <xdr:sp macro="" textlink="">
      <xdr:nvSpPr>
        <xdr:cNvPr id="73" name="テキスト ボックス 72"/>
        <xdr:cNvSpPr txBox="1"/>
      </xdr:nvSpPr>
      <xdr:spPr>
        <a:xfrm>
          <a:off x="863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165519</xdr:rowOff>
    </xdr:from>
    <xdr:to>
      <xdr:col>24</xdr:col>
      <xdr:colOff>114300</xdr:colOff>
      <xdr:row>37</xdr:row>
      <xdr:rowOff>95669</xdr:rowOff>
    </xdr:to>
    <xdr:sp macro="" textlink="">
      <xdr:nvSpPr>
        <xdr:cNvPr id="79" name="楕円 78"/>
        <xdr:cNvSpPr/>
      </xdr:nvSpPr>
      <xdr:spPr>
        <a:xfrm>
          <a:off x="45847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16946</xdr:rowOff>
    </xdr:from>
    <xdr:ext cx="534377" cy="259045"/>
    <xdr:sp macro="" textlink="">
      <xdr:nvSpPr>
        <xdr:cNvPr id="80" name="議会費該当値テキスト"/>
        <xdr:cNvSpPr txBox="1"/>
      </xdr:nvSpPr>
      <xdr:spPr>
        <a:xfrm>
          <a:off x="4686300" y="61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6566</xdr:rowOff>
    </xdr:from>
    <xdr:to>
      <xdr:col>20</xdr:col>
      <xdr:colOff>38100</xdr:colOff>
      <xdr:row>37</xdr:row>
      <xdr:rowOff>108166</xdr:rowOff>
    </xdr:to>
    <xdr:sp macro="" textlink="">
      <xdr:nvSpPr>
        <xdr:cNvPr id="81" name="楕円 80"/>
        <xdr:cNvSpPr/>
      </xdr:nvSpPr>
      <xdr:spPr>
        <a:xfrm>
          <a:off x="3746500" y="63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99293</xdr:rowOff>
    </xdr:from>
    <xdr:ext cx="534377" cy="259045"/>
    <xdr:sp macro="" textlink="">
      <xdr:nvSpPr>
        <xdr:cNvPr id="82" name="テキスト ボックス 81"/>
        <xdr:cNvSpPr txBox="1"/>
      </xdr:nvSpPr>
      <xdr:spPr>
        <a:xfrm>
          <a:off x="3530111" y="64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146622</xdr:rowOff>
    </xdr:from>
    <xdr:to>
      <xdr:col>15</xdr:col>
      <xdr:colOff>101600</xdr:colOff>
      <xdr:row>37</xdr:row>
      <xdr:rowOff>76772</xdr:rowOff>
    </xdr:to>
    <xdr:sp macro="" textlink="">
      <xdr:nvSpPr>
        <xdr:cNvPr id="83" name="楕円 82"/>
        <xdr:cNvSpPr/>
      </xdr:nvSpPr>
      <xdr:spPr>
        <a:xfrm>
          <a:off x="2857500" y="63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67899</xdr:rowOff>
    </xdr:from>
    <xdr:ext cx="534377" cy="259045"/>
    <xdr:sp macro="" textlink="">
      <xdr:nvSpPr>
        <xdr:cNvPr id="84" name="テキスト ボックス 83"/>
        <xdr:cNvSpPr txBox="1"/>
      </xdr:nvSpPr>
      <xdr:spPr>
        <a:xfrm>
          <a:off x="2641111" y="641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167215</xdr:rowOff>
    </xdr:from>
    <xdr:to>
      <xdr:col>10</xdr:col>
      <xdr:colOff>165100</xdr:colOff>
      <xdr:row>37</xdr:row>
      <xdr:rowOff>97365</xdr:rowOff>
    </xdr:to>
    <xdr:sp macro="" textlink="">
      <xdr:nvSpPr>
        <xdr:cNvPr id="85" name="楕円 84"/>
        <xdr:cNvSpPr/>
      </xdr:nvSpPr>
      <xdr:spPr>
        <a:xfrm>
          <a:off x="1968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88492</xdr:rowOff>
    </xdr:from>
    <xdr:ext cx="534377" cy="259045"/>
    <xdr:sp macro="" textlink="">
      <xdr:nvSpPr>
        <xdr:cNvPr id="86" name="テキスト ボックス 85"/>
        <xdr:cNvSpPr txBox="1"/>
      </xdr:nvSpPr>
      <xdr:spPr>
        <a:xfrm>
          <a:off x="1752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12795</xdr:rowOff>
    </xdr:from>
    <xdr:to>
      <xdr:col>6</xdr:col>
      <xdr:colOff>38100</xdr:colOff>
      <xdr:row>37</xdr:row>
      <xdr:rowOff>114395</xdr:rowOff>
    </xdr:to>
    <xdr:sp macro="" textlink="">
      <xdr:nvSpPr>
        <xdr:cNvPr id="87" name="楕円 86"/>
        <xdr:cNvSpPr/>
      </xdr:nvSpPr>
      <xdr:spPr>
        <a:xfrm>
          <a:off x="1079500" y="635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105522</xdr:rowOff>
    </xdr:from>
    <xdr:ext cx="534377" cy="259045"/>
    <xdr:sp macro="" textlink="">
      <xdr:nvSpPr>
        <xdr:cNvPr id="88" name="テキスト ボックス 87"/>
        <xdr:cNvSpPr txBox="1"/>
      </xdr:nvSpPr>
      <xdr:spPr>
        <a:xfrm>
          <a:off x="863111" y="64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28939</xdr:rowOff>
    </xdr:from>
    <xdr:to>
      <xdr:col>24</xdr:col>
      <xdr:colOff>63500</xdr:colOff>
      <xdr:row>58</xdr:row>
      <xdr:rowOff>30703</xdr:rowOff>
    </xdr:to>
    <xdr:cxnSp macro="">
      <xdr:nvCxnSpPr>
        <xdr:cNvPr id="115" name="直線コネクタ 114"/>
        <xdr:cNvCxnSpPr/>
      </xdr:nvCxnSpPr>
      <xdr:spPr>
        <a:xfrm flipV="1">
          <a:off x="3797300" y="9973039"/>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30703</xdr:rowOff>
    </xdr:from>
    <xdr:to>
      <xdr:col>19</xdr:col>
      <xdr:colOff>177800</xdr:colOff>
      <xdr:row>58</xdr:row>
      <xdr:rowOff>49643</xdr:rowOff>
    </xdr:to>
    <xdr:cxnSp macro="">
      <xdr:nvCxnSpPr>
        <xdr:cNvPr id="118" name="直線コネクタ 117"/>
        <xdr:cNvCxnSpPr/>
      </xdr:nvCxnSpPr>
      <xdr:spPr>
        <a:xfrm flipV="1">
          <a:off x="2908300" y="9974803"/>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46696</xdr:rowOff>
    </xdr:from>
    <xdr:to>
      <xdr:col>15</xdr:col>
      <xdr:colOff>50800</xdr:colOff>
      <xdr:row>58</xdr:row>
      <xdr:rowOff>49643</xdr:rowOff>
    </xdr:to>
    <xdr:cxnSp macro="">
      <xdr:nvCxnSpPr>
        <xdr:cNvPr id="121" name="直線コネクタ 120"/>
        <xdr:cNvCxnSpPr/>
      </xdr:nvCxnSpPr>
      <xdr:spPr>
        <a:xfrm>
          <a:off x="2019300" y="9990796"/>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81175</xdr:rowOff>
    </xdr:from>
    <xdr:to>
      <xdr:col>15</xdr:col>
      <xdr:colOff>101600</xdr:colOff>
      <xdr:row>58</xdr:row>
      <xdr:rowOff>11325</xdr:rowOff>
    </xdr:to>
    <xdr:sp macro="" textlink="">
      <xdr:nvSpPr>
        <xdr:cNvPr id="122" name="フローチャート: 判断 121"/>
        <xdr:cNvSpPr/>
      </xdr:nvSpPr>
      <xdr:spPr>
        <a:xfrm>
          <a:off x="2857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27852</xdr:rowOff>
    </xdr:from>
    <xdr:ext cx="599010" cy="259045"/>
    <xdr:sp macro="" textlink="">
      <xdr:nvSpPr>
        <xdr:cNvPr id="123" name="テキスト ボックス 122"/>
        <xdr:cNvSpPr txBox="1"/>
      </xdr:nvSpPr>
      <xdr:spPr>
        <a:xfrm>
          <a:off x="2608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25391</xdr:rowOff>
    </xdr:from>
    <xdr:to>
      <xdr:col>10</xdr:col>
      <xdr:colOff>114300</xdr:colOff>
      <xdr:row>58</xdr:row>
      <xdr:rowOff>46696</xdr:rowOff>
    </xdr:to>
    <xdr:cxnSp macro="">
      <xdr:nvCxnSpPr>
        <xdr:cNvPr id="124" name="直線コネクタ 123"/>
        <xdr:cNvCxnSpPr/>
      </xdr:nvCxnSpPr>
      <xdr:spPr>
        <a:xfrm>
          <a:off x="1130300" y="9969491"/>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78732</xdr:rowOff>
    </xdr:from>
    <xdr:ext cx="599010" cy="259045"/>
    <xdr:sp macro="" textlink="">
      <xdr:nvSpPr>
        <xdr:cNvPr id="128" name="テキスト ボックス 127"/>
        <xdr:cNvSpPr txBox="1"/>
      </xdr:nvSpPr>
      <xdr:spPr>
        <a:xfrm>
          <a:off x="830795" y="96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149589</xdr:rowOff>
    </xdr:from>
    <xdr:to>
      <xdr:col>24</xdr:col>
      <xdr:colOff>114300</xdr:colOff>
      <xdr:row>58</xdr:row>
      <xdr:rowOff>79739</xdr:rowOff>
    </xdr:to>
    <xdr:sp macro="" textlink="">
      <xdr:nvSpPr>
        <xdr:cNvPr id="134" name="楕円 133"/>
        <xdr:cNvSpPr/>
      </xdr:nvSpPr>
      <xdr:spPr>
        <a:xfrm>
          <a:off x="4584700" y="9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151353</xdr:rowOff>
    </xdr:from>
    <xdr:to>
      <xdr:col>20</xdr:col>
      <xdr:colOff>38100</xdr:colOff>
      <xdr:row>58</xdr:row>
      <xdr:rowOff>81503</xdr:rowOff>
    </xdr:to>
    <xdr:sp macro="" textlink="">
      <xdr:nvSpPr>
        <xdr:cNvPr id="136" name="楕円 135"/>
        <xdr:cNvSpPr/>
      </xdr:nvSpPr>
      <xdr:spPr>
        <a:xfrm>
          <a:off x="3746500" y="99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72630</xdr:rowOff>
    </xdr:from>
    <xdr:ext cx="599010" cy="259045"/>
    <xdr:sp macro="" textlink="">
      <xdr:nvSpPr>
        <xdr:cNvPr id="137" name="テキスト ボックス 136"/>
        <xdr:cNvSpPr txBox="1"/>
      </xdr:nvSpPr>
      <xdr:spPr>
        <a:xfrm>
          <a:off x="3497795" y="1001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170293</xdr:rowOff>
    </xdr:from>
    <xdr:to>
      <xdr:col>15</xdr:col>
      <xdr:colOff>101600</xdr:colOff>
      <xdr:row>58</xdr:row>
      <xdr:rowOff>100443</xdr:rowOff>
    </xdr:to>
    <xdr:sp macro="" textlink="">
      <xdr:nvSpPr>
        <xdr:cNvPr id="138" name="楕円 137"/>
        <xdr:cNvSpPr/>
      </xdr:nvSpPr>
      <xdr:spPr>
        <a:xfrm>
          <a:off x="2857500" y="994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91570</xdr:rowOff>
    </xdr:from>
    <xdr:ext cx="599010" cy="259045"/>
    <xdr:sp macro="" textlink="">
      <xdr:nvSpPr>
        <xdr:cNvPr id="139" name="テキスト ボックス 138"/>
        <xdr:cNvSpPr txBox="1"/>
      </xdr:nvSpPr>
      <xdr:spPr>
        <a:xfrm>
          <a:off x="2608795" y="1003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167346</xdr:rowOff>
    </xdr:from>
    <xdr:to>
      <xdr:col>10</xdr:col>
      <xdr:colOff>165100</xdr:colOff>
      <xdr:row>58</xdr:row>
      <xdr:rowOff>97496</xdr:rowOff>
    </xdr:to>
    <xdr:sp macro="" textlink="">
      <xdr:nvSpPr>
        <xdr:cNvPr id="140" name="楕円 139"/>
        <xdr:cNvSpPr/>
      </xdr:nvSpPr>
      <xdr:spPr>
        <a:xfrm>
          <a:off x="1968500" y="99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88623</xdr:rowOff>
    </xdr:from>
    <xdr:ext cx="599010" cy="259045"/>
    <xdr:sp macro="" textlink="">
      <xdr:nvSpPr>
        <xdr:cNvPr id="141" name="テキスト ボックス 140"/>
        <xdr:cNvSpPr txBox="1"/>
      </xdr:nvSpPr>
      <xdr:spPr>
        <a:xfrm>
          <a:off x="1719795" y="1003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146041</xdr:rowOff>
    </xdr:from>
    <xdr:to>
      <xdr:col>6</xdr:col>
      <xdr:colOff>38100</xdr:colOff>
      <xdr:row>58</xdr:row>
      <xdr:rowOff>76191</xdr:rowOff>
    </xdr:to>
    <xdr:sp macro="" textlink="">
      <xdr:nvSpPr>
        <xdr:cNvPr id="142" name="楕円 141"/>
        <xdr:cNvSpPr/>
      </xdr:nvSpPr>
      <xdr:spPr>
        <a:xfrm>
          <a:off x="1079500" y="99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67318</xdr:rowOff>
    </xdr:from>
    <xdr:ext cx="599010" cy="259045"/>
    <xdr:sp macro="" textlink="">
      <xdr:nvSpPr>
        <xdr:cNvPr id="143" name="テキスト ボックス 142"/>
        <xdr:cNvSpPr txBox="1"/>
      </xdr:nvSpPr>
      <xdr:spPr>
        <a:xfrm>
          <a:off x="830795" y="1001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132252</xdr:rowOff>
    </xdr:from>
    <xdr:to>
      <xdr:col>24</xdr:col>
      <xdr:colOff>63500</xdr:colOff>
      <xdr:row>76</xdr:row>
      <xdr:rowOff>139511</xdr:rowOff>
    </xdr:to>
    <xdr:cxnSp macro="">
      <xdr:nvCxnSpPr>
        <xdr:cNvPr id="170" name="直線コネクタ 169"/>
        <xdr:cNvCxnSpPr/>
      </xdr:nvCxnSpPr>
      <xdr:spPr>
        <a:xfrm flipV="1">
          <a:off x="3797300" y="13162452"/>
          <a:ext cx="8382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139511</xdr:rowOff>
    </xdr:from>
    <xdr:to>
      <xdr:col>19</xdr:col>
      <xdr:colOff>177800</xdr:colOff>
      <xdr:row>76</xdr:row>
      <xdr:rowOff>158699</xdr:rowOff>
    </xdr:to>
    <xdr:cxnSp macro="">
      <xdr:nvCxnSpPr>
        <xdr:cNvPr id="173" name="直線コネクタ 172"/>
        <xdr:cNvCxnSpPr/>
      </xdr:nvCxnSpPr>
      <xdr:spPr>
        <a:xfrm flipV="1">
          <a:off x="2908300" y="13169711"/>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158699</xdr:rowOff>
    </xdr:from>
    <xdr:to>
      <xdr:col>15</xdr:col>
      <xdr:colOff>50800</xdr:colOff>
      <xdr:row>76</xdr:row>
      <xdr:rowOff>158793</xdr:rowOff>
    </xdr:to>
    <xdr:cxnSp macro="">
      <xdr:nvCxnSpPr>
        <xdr:cNvPr id="176" name="直線コネクタ 175"/>
        <xdr:cNvCxnSpPr/>
      </xdr:nvCxnSpPr>
      <xdr:spPr>
        <a:xfrm flipV="1">
          <a:off x="2019300" y="13188899"/>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1982</xdr:rowOff>
    </xdr:from>
    <xdr:to>
      <xdr:col>15</xdr:col>
      <xdr:colOff>101600</xdr:colOff>
      <xdr:row>75</xdr:row>
      <xdr:rowOff>103582</xdr:rowOff>
    </xdr:to>
    <xdr:sp macro="" textlink="">
      <xdr:nvSpPr>
        <xdr:cNvPr id="177" name="フローチャート: 判断 176"/>
        <xdr:cNvSpPr/>
      </xdr:nvSpPr>
      <xdr:spPr>
        <a:xfrm>
          <a:off x="2857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120109</xdr:rowOff>
    </xdr:from>
    <xdr:ext cx="599010" cy="259045"/>
    <xdr:sp macro="" textlink="">
      <xdr:nvSpPr>
        <xdr:cNvPr id="178" name="テキスト ボックス 177"/>
        <xdr:cNvSpPr txBox="1"/>
      </xdr:nvSpPr>
      <xdr:spPr>
        <a:xfrm>
          <a:off x="2608795"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158793</xdr:rowOff>
    </xdr:from>
    <xdr:to>
      <xdr:col>10</xdr:col>
      <xdr:colOff>114300</xdr:colOff>
      <xdr:row>77</xdr:row>
      <xdr:rowOff>15112</xdr:rowOff>
    </xdr:to>
    <xdr:cxnSp macro="">
      <xdr:nvCxnSpPr>
        <xdr:cNvPr id="179" name="直線コネクタ 178"/>
        <xdr:cNvCxnSpPr/>
      </xdr:nvCxnSpPr>
      <xdr:spPr>
        <a:xfrm flipV="1">
          <a:off x="1130300" y="13188993"/>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101092</xdr:rowOff>
    </xdr:from>
    <xdr:ext cx="599010" cy="259045"/>
    <xdr:sp macro="" textlink="">
      <xdr:nvSpPr>
        <xdr:cNvPr id="181" name="テキスト ボックス 180"/>
        <xdr:cNvSpPr txBox="1"/>
      </xdr:nvSpPr>
      <xdr:spPr>
        <a:xfrm>
          <a:off x="1719795"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119222</xdr:rowOff>
    </xdr:from>
    <xdr:ext cx="599010" cy="259045"/>
    <xdr:sp macro="" textlink="">
      <xdr:nvSpPr>
        <xdr:cNvPr id="183" name="テキスト ボックス 182"/>
        <xdr:cNvSpPr txBox="1"/>
      </xdr:nvSpPr>
      <xdr:spPr>
        <a:xfrm>
          <a:off x="830795"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81452</xdr:rowOff>
    </xdr:from>
    <xdr:to>
      <xdr:col>24</xdr:col>
      <xdr:colOff>114300</xdr:colOff>
      <xdr:row>77</xdr:row>
      <xdr:rowOff>11602</xdr:rowOff>
    </xdr:to>
    <xdr:sp macro="" textlink="">
      <xdr:nvSpPr>
        <xdr:cNvPr id="189" name="楕円 188"/>
        <xdr:cNvSpPr/>
      </xdr:nvSpPr>
      <xdr:spPr>
        <a:xfrm>
          <a:off x="4584700" y="131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167829</xdr:rowOff>
    </xdr:from>
    <xdr:ext cx="599010" cy="259045"/>
    <xdr:sp macro="" textlink="">
      <xdr:nvSpPr>
        <xdr:cNvPr id="190" name="民生費該当値テキスト"/>
        <xdr:cNvSpPr txBox="1"/>
      </xdr:nvSpPr>
      <xdr:spPr>
        <a:xfrm>
          <a:off x="4686300" y="1302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88711</xdr:rowOff>
    </xdr:from>
    <xdr:to>
      <xdr:col>20</xdr:col>
      <xdr:colOff>38100</xdr:colOff>
      <xdr:row>77</xdr:row>
      <xdr:rowOff>18861</xdr:rowOff>
    </xdr:to>
    <xdr:sp macro="" textlink="">
      <xdr:nvSpPr>
        <xdr:cNvPr id="191" name="楕円 190"/>
        <xdr:cNvSpPr/>
      </xdr:nvSpPr>
      <xdr:spPr>
        <a:xfrm>
          <a:off x="3746500" y="13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9988</xdr:rowOff>
    </xdr:from>
    <xdr:ext cx="599010" cy="259045"/>
    <xdr:sp macro="" textlink="">
      <xdr:nvSpPr>
        <xdr:cNvPr id="192" name="テキスト ボックス 191"/>
        <xdr:cNvSpPr txBox="1"/>
      </xdr:nvSpPr>
      <xdr:spPr>
        <a:xfrm>
          <a:off x="3497795" y="1321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107899</xdr:rowOff>
    </xdr:from>
    <xdr:to>
      <xdr:col>15</xdr:col>
      <xdr:colOff>101600</xdr:colOff>
      <xdr:row>77</xdr:row>
      <xdr:rowOff>38049</xdr:rowOff>
    </xdr:to>
    <xdr:sp macro="" textlink="">
      <xdr:nvSpPr>
        <xdr:cNvPr id="193" name="楕円 192"/>
        <xdr:cNvSpPr/>
      </xdr:nvSpPr>
      <xdr:spPr>
        <a:xfrm>
          <a:off x="2857500" y="131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29176</xdr:rowOff>
    </xdr:from>
    <xdr:ext cx="599010" cy="259045"/>
    <xdr:sp macro="" textlink="">
      <xdr:nvSpPr>
        <xdr:cNvPr id="194" name="テキスト ボックス 193"/>
        <xdr:cNvSpPr txBox="1"/>
      </xdr:nvSpPr>
      <xdr:spPr>
        <a:xfrm>
          <a:off x="2608795" y="132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107993</xdr:rowOff>
    </xdr:from>
    <xdr:to>
      <xdr:col>10</xdr:col>
      <xdr:colOff>165100</xdr:colOff>
      <xdr:row>77</xdr:row>
      <xdr:rowOff>38143</xdr:rowOff>
    </xdr:to>
    <xdr:sp macro="" textlink="">
      <xdr:nvSpPr>
        <xdr:cNvPr id="195" name="楕円 194"/>
        <xdr:cNvSpPr/>
      </xdr:nvSpPr>
      <xdr:spPr>
        <a:xfrm>
          <a:off x="1968500" y="131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29270</xdr:rowOff>
    </xdr:from>
    <xdr:ext cx="599010" cy="259045"/>
    <xdr:sp macro="" textlink="">
      <xdr:nvSpPr>
        <xdr:cNvPr id="196" name="テキスト ボックス 195"/>
        <xdr:cNvSpPr txBox="1"/>
      </xdr:nvSpPr>
      <xdr:spPr>
        <a:xfrm>
          <a:off x="1719795" y="1323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135762</xdr:rowOff>
    </xdr:from>
    <xdr:to>
      <xdr:col>6</xdr:col>
      <xdr:colOff>38100</xdr:colOff>
      <xdr:row>77</xdr:row>
      <xdr:rowOff>65912</xdr:rowOff>
    </xdr:to>
    <xdr:sp macro="" textlink="">
      <xdr:nvSpPr>
        <xdr:cNvPr id="197" name="楕円 196"/>
        <xdr:cNvSpPr/>
      </xdr:nvSpPr>
      <xdr:spPr>
        <a:xfrm>
          <a:off x="1079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57039</xdr:rowOff>
    </xdr:from>
    <xdr:ext cx="599010" cy="259045"/>
    <xdr:sp macro="" textlink="">
      <xdr:nvSpPr>
        <xdr:cNvPr id="198" name="テキスト ボックス 197"/>
        <xdr:cNvSpPr txBox="1"/>
      </xdr:nvSpPr>
      <xdr:spPr>
        <a:xfrm>
          <a:off x="830795" y="1325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108035</xdr:rowOff>
    </xdr:from>
    <xdr:to>
      <xdr:col>24</xdr:col>
      <xdr:colOff>63500</xdr:colOff>
      <xdr:row>96</xdr:row>
      <xdr:rowOff>124811</xdr:rowOff>
    </xdr:to>
    <xdr:cxnSp macro="">
      <xdr:nvCxnSpPr>
        <xdr:cNvPr id="227" name="直線コネクタ 226"/>
        <xdr:cNvCxnSpPr/>
      </xdr:nvCxnSpPr>
      <xdr:spPr>
        <a:xfrm flipV="1">
          <a:off x="3797300" y="16567235"/>
          <a:ext cx="838200" cy="1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117500</xdr:rowOff>
    </xdr:from>
    <xdr:to>
      <xdr:col>19</xdr:col>
      <xdr:colOff>177800</xdr:colOff>
      <xdr:row>96</xdr:row>
      <xdr:rowOff>124811</xdr:rowOff>
    </xdr:to>
    <xdr:cxnSp macro="">
      <xdr:nvCxnSpPr>
        <xdr:cNvPr id="230" name="直線コネクタ 229"/>
        <xdr:cNvCxnSpPr/>
      </xdr:nvCxnSpPr>
      <xdr:spPr>
        <a:xfrm>
          <a:off x="2908300" y="16576700"/>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117500</xdr:rowOff>
    </xdr:from>
    <xdr:to>
      <xdr:col>15</xdr:col>
      <xdr:colOff>50800</xdr:colOff>
      <xdr:row>96</xdr:row>
      <xdr:rowOff>129307</xdr:rowOff>
    </xdr:to>
    <xdr:cxnSp macro="">
      <xdr:nvCxnSpPr>
        <xdr:cNvPr id="233" name="直線コネクタ 232"/>
        <xdr:cNvCxnSpPr/>
      </xdr:nvCxnSpPr>
      <xdr:spPr>
        <a:xfrm flipV="1">
          <a:off x="2019300" y="16576700"/>
          <a:ext cx="889000" cy="1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10829</xdr:rowOff>
    </xdr:from>
    <xdr:to>
      <xdr:col>15</xdr:col>
      <xdr:colOff>101600</xdr:colOff>
      <xdr:row>96</xdr:row>
      <xdr:rowOff>112429</xdr:rowOff>
    </xdr:to>
    <xdr:sp macro="" textlink="">
      <xdr:nvSpPr>
        <xdr:cNvPr id="234" name="フローチャート: 判断 233"/>
        <xdr:cNvSpPr/>
      </xdr:nvSpPr>
      <xdr:spPr>
        <a:xfrm>
          <a:off x="2857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128956</xdr:rowOff>
    </xdr:from>
    <xdr:ext cx="599010" cy="259045"/>
    <xdr:sp macro="" textlink="">
      <xdr:nvSpPr>
        <xdr:cNvPr id="235" name="テキスト ボックス 234"/>
        <xdr:cNvSpPr txBox="1"/>
      </xdr:nvSpPr>
      <xdr:spPr>
        <a:xfrm>
          <a:off x="2608795"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98597</xdr:rowOff>
    </xdr:from>
    <xdr:to>
      <xdr:col>10</xdr:col>
      <xdr:colOff>114300</xdr:colOff>
      <xdr:row>96</xdr:row>
      <xdr:rowOff>129307</xdr:rowOff>
    </xdr:to>
    <xdr:cxnSp macro="">
      <xdr:nvCxnSpPr>
        <xdr:cNvPr id="236" name="直線コネクタ 235"/>
        <xdr:cNvCxnSpPr/>
      </xdr:nvCxnSpPr>
      <xdr:spPr>
        <a:xfrm>
          <a:off x="1130300" y="16557797"/>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158289</xdr:rowOff>
    </xdr:from>
    <xdr:ext cx="599010" cy="259045"/>
    <xdr:sp macro="" textlink="">
      <xdr:nvSpPr>
        <xdr:cNvPr id="238" name="テキスト ボックス 237"/>
        <xdr:cNvSpPr txBox="1"/>
      </xdr:nvSpPr>
      <xdr:spPr>
        <a:xfrm>
          <a:off x="1719795" y="1627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4484</xdr:rowOff>
    </xdr:from>
    <xdr:ext cx="599010" cy="259045"/>
    <xdr:sp macro="" textlink="">
      <xdr:nvSpPr>
        <xdr:cNvPr id="240" name="テキスト ボックス 239"/>
        <xdr:cNvSpPr txBox="1"/>
      </xdr:nvSpPr>
      <xdr:spPr>
        <a:xfrm>
          <a:off x="830795"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57235</xdr:rowOff>
    </xdr:from>
    <xdr:to>
      <xdr:col>24</xdr:col>
      <xdr:colOff>114300</xdr:colOff>
      <xdr:row>96</xdr:row>
      <xdr:rowOff>158835</xdr:rowOff>
    </xdr:to>
    <xdr:sp macro="" textlink="">
      <xdr:nvSpPr>
        <xdr:cNvPr id="246" name="楕円 245"/>
        <xdr:cNvSpPr/>
      </xdr:nvSpPr>
      <xdr:spPr>
        <a:xfrm>
          <a:off x="4584700" y="1651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80112</xdr:rowOff>
    </xdr:from>
    <xdr:ext cx="599010" cy="259045"/>
    <xdr:sp macro="" textlink="">
      <xdr:nvSpPr>
        <xdr:cNvPr id="247" name="衛生費該当値テキスト"/>
        <xdr:cNvSpPr txBox="1"/>
      </xdr:nvSpPr>
      <xdr:spPr>
        <a:xfrm>
          <a:off x="4686300" y="163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74011</xdr:rowOff>
    </xdr:from>
    <xdr:to>
      <xdr:col>20</xdr:col>
      <xdr:colOff>38100</xdr:colOff>
      <xdr:row>97</xdr:row>
      <xdr:rowOff>4161</xdr:rowOff>
    </xdr:to>
    <xdr:sp macro="" textlink="">
      <xdr:nvSpPr>
        <xdr:cNvPr id="248" name="楕円 247"/>
        <xdr:cNvSpPr/>
      </xdr:nvSpPr>
      <xdr:spPr>
        <a:xfrm>
          <a:off x="3746500" y="165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20688</xdr:rowOff>
    </xdr:from>
    <xdr:ext cx="599010" cy="259045"/>
    <xdr:sp macro="" textlink="">
      <xdr:nvSpPr>
        <xdr:cNvPr id="249" name="テキスト ボックス 248"/>
        <xdr:cNvSpPr txBox="1"/>
      </xdr:nvSpPr>
      <xdr:spPr>
        <a:xfrm>
          <a:off x="3497795" y="1630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66700</xdr:rowOff>
    </xdr:from>
    <xdr:to>
      <xdr:col>15</xdr:col>
      <xdr:colOff>101600</xdr:colOff>
      <xdr:row>96</xdr:row>
      <xdr:rowOff>168300</xdr:rowOff>
    </xdr:to>
    <xdr:sp macro="" textlink="">
      <xdr:nvSpPr>
        <xdr:cNvPr id="250" name="楕円 249"/>
        <xdr:cNvSpPr/>
      </xdr:nvSpPr>
      <xdr:spPr>
        <a:xfrm>
          <a:off x="2857500" y="165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159427</xdr:rowOff>
    </xdr:from>
    <xdr:ext cx="599010" cy="259045"/>
    <xdr:sp macro="" textlink="">
      <xdr:nvSpPr>
        <xdr:cNvPr id="251" name="テキスト ボックス 250"/>
        <xdr:cNvSpPr txBox="1"/>
      </xdr:nvSpPr>
      <xdr:spPr>
        <a:xfrm>
          <a:off x="2608795" y="166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78507</xdr:rowOff>
    </xdr:from>
    <xdr:to>
      <xdr:col>10</xdr:col>
      <xdr:colOff>165100</xdr:colOff>
      <xdr:row>97</xdr:row>
      <xdr:rowOff>8657</xdr:rowOff>
    </xdr:to>
    <xdr:sp macro="" textlink="">
      <xdr:nvSpPr>
        <xdr:cNvPr id="252" name="楕円 251"/>
        <xdr:cNvSpPr/>
      </xdr:nvSpPr>
      <xdr:spPr>
        <a:xfrm>
          <a:off x="1968500" y="165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171234</xdr:rowOff>
    </xdr:from>
    <xdr:ext cx="599010" cy="259045"/>
    <xdr:sp macro="" textlink="">
      <xdr:nvSpPr>
        <xdr:cNvPr id="253" name="テキスト ボックス 252"/>
        <xdr:cNvSpPr txBox="1"/>
      </xdr:nvSpPr>
      <xdr:spPr>
        <a:xfrm>
          <a:off x="1719795" y="1663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47797</xdr:rowOff>
    </xdr:from>
    <xdr:to>
      <xdr:col>6</xdr:col>
      <xdr:colOff>38100</xdr:colOff>
      <xdr:row>96</xdr:row>
      <xdr:rowOff>149397</xdr:rowOff>
    </xdr:to>
    <xdr:sp macro="" textlink="">
      <xdr:nvSpPr>
        <xdr:cNvPr id="254" name="楕円 253"/>
        <xdr:cNvSpPr/>
      </xdr:nvSpPr>
      <xdr:spPr>
        <a:xfrm>
          <a:off x="10795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165924</xdr:rowOff>
    </xdr:from>
    <xdr:ext cx="599010" cy="259045"/>
    <xdr:sp macro="" textlink="">
      <xdr:nvSpPr>
        <xdr:cNvPr id="255" name="テキスト ボックス 254"/>
        <xdr:cNvSpPr txBox="1"/>
      </xdr:nvSpPr>
      <xdr:spPr>
        <a:xfrm>
          <a:off x="830795" y="1628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39294</xdr:rowOff>
    </xdr:from>
    <xdr:to>
      <xdr:col>46</xdr:col>
      <xdr:colOff>38100</xdr:colOff>
      <xdr:row>38</xdr:row>
      <xdr:rowOff>140894</xdr:rowOff>
    </xdr:to>
    <xdr:sp macro="" textlink="">
      <xdr:nvSpPr>
        <xdr:cNvPr id="291" name="フローチャート: 判断 290"/>
        <xdr:cNvSpPr/>
      </xdr:nvSpPr>
      <xdr:spPr>
        <a:xfrm>
          <a:off x="86995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157421</xdr:rowOff>
    </xdr:from>
    <xdr:ext cx="469744" cy="259045"/>
    <xdr:sp macro="" textlink="">
      <xdr:nvSpPr>
        <xdr:cNvPr id="292" name="テキスト ボックス 291"/>
        <xdr:cNvSpPr txBox="1"/>
      </xdr:nvSpPr>
      <xdr:spPr>
        <a:xfrm>
          <a:off x="8515428" y="63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128098</xdr:rowOff>
    </xdr:from>
    <xdr:to>
      <xdr:col>55</xdr:col>
      <xdr:colOff>0</xdr:colOff>
      <xdr:row>58</xdr:row>
      <xdr:rowOff>102617</xdr:rowOff>
    </xdr:to>
    <xdr:cxnSp macro="">
      <xdr:nvCxnSpPr>
        <xdr:cNvPr id="339" name="直線コネクタ 338"/>
        <xdr:cNvCxnSpPr/>
      </xdr:nvCxnSpPr>
      <xdr:spPr>
        <a:xfrm>
          <a:off x="9639300" y="9900748"/>
          <a:ext cx="838200" cy="1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128098</xdr:rowOff>
    </xdr:from>
    <xdr:to>
      <xdr:col>50</xdr:col>
      <xdr:colOff>114300</xdr:colOff>
      <xdr:row>58</xdr:row>
      <xdr:rowOff>87034</xdr:rowOff>
    </xdr:to>
    <xdr:cxnSp macro="">
      <xdr:nvCxnSpPr>
        <xdr:cNvPr id="342" name="直線コネクタ 341"/>
        <xdr:cNvCxnSpPr/>
      </xdr:nvCxnSpPr>
      <xdr:spPr>
        <a:xfrm flipV="1">
          <a:off x="8750300" y="9900748"/>
          <a:ext cx="889000" cy="1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87034</xdr:rowOff>
    </xdr:from>
    <xdr:to>
      <xdr:col>45</xdr:col>
      <xdr:colOff>177800</xdr:colOff>
      <xdr:row>58</xdr:row>
      <xdr:rowOff>116825</xdr:rowOff>
    </xdr:to>
    <xdr:cxnSp macro="">
      <xdr:nvCxnSpPr>
        <xdr:cNvPr id="345" name="直線コネクタ 344"/>
        <xdr:cNvCxnSpPr/>
      </xdr:nvCxnSpPr>
      <xdr:spPr>
        <a:xfrm flipV="1">
          <a:off x="7861300" y="10031134"/>
          <a:ext cx="889000" cy="2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43672</xdr:rowOff>
    </xdr:from>
    <xdr:to>
      <xdr:col>46</xdr:col>
      <xdr:colOff>38100</xdr:colOff>
      <xdr:row>58</xdr:row>
      <xdr:rowOff>145272</xdr:rowOff>
    </xdr:to>
    <xdr:sp macro="" textlink="">
      <xdr:nvSpPr>
        <xdr:cNvPr id="346" name="フローチャート: 判断 345"/>
        <xdr:cNvSpPr/>
      </xdr:nvSpPr>
      <xdr:spPr>
        <a:xfrm>
          <a:off x="8699500" y="99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136399</xdr:rowOff>
    </xdr:from>
    <xdr:ext cx="534377" cy="259045"/>
    <xdr:sp macro="" textlink="">
      <xdr:nvSpPr>
        <xdr:cNvPr id="347" name="テキスト ボックス 346"/>
        <xdr:cNvSpPr txBox="1"/>
      </xdr:nvSpPr>
      <xdr:spPr>
        <a:xfrm>
          <a:off x="8483111" y="100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102643</xdr:rowOff>
    </xdr:from>
    <xdr:to>
      <xdr:col>41</xdr:col>
      <xdr:colOff>50800</xdr:colOff>
      <xdr:row>58</xdr:row>
      <xdr:rowOff>116825</xdr:rowOff>
    </xdr:to>
    <xdr:cxnSp macro="">
      <xdr:nvCxnSpPr>
        <xdr:cNvPr id="348" name="直線コネクタ 347"/>
        <xdr:cNvCxnSpPr/>
      </xdr:nvCxnSpPr>
      <xdr:spPr>
        <a:xfrm>
          <a:off x="6972300" y="10046743"/>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160849</xdr:rowOff>
    </xdr:from>
    <xdr:ext cx="599010" cy="259045"/>
    <xdr:sp macro="" textlink="">
      <xdr:nvSpPr>
        <xdr:cNvPr id="350" name="テキスト ボックス 349"/>
        <xdr:cNvSpPr txBox="1"/>
      </xdr:nvSpPr>
      <xdr:spPr>
        <a:xfrm>
          <a:off x="7561795" y="97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163501</xdr:rowOff>
    </xdr:from>
    <xdr:ext cx="534377" cy="259045"/>
    <xdr:sp macro="" textlink="">
      <xdr:nvSpPr>
        <xdr:cNvPr id="352" name="テキスト ボックス 351"/>
        <xdr:cNvSpPr txBox="1"/>
      </xdr:nvSpPr>
      <xdr:spPr>
        <a:xfrm>
          <a:off x="6705111" y="976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51817</xdr:rowOff>
    </xdr:from>
    <xdr:to>
      <xdr:col>55</xdr:col>
      <xdr:colOff>50800</xdr:colOff>
      <xdr:row>58</xdr:row>
      <xdr:rowOff>153417</xdr:rowOff>
    </xdr:to>
    <xdr:sp macro="" textlink="">
      <xdr:nvSpPr>
        <xdr:cNvPr id="358" name="楕円 357"/>
        <xdr:cNvSpPr/>
      </xdr:nvSpPr>
      <xdr:spPr>
        <a:xfrm>
          <a:off x="10426700" y="99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77298</xdr:rowOff>
    </xdr:from>
    <xdr:to>
      <xdr:col>50</xdr:col>
      <xdr:colOff>165100</xdr:colOff>
      <xdr:row>58</xdr:row>
      <xdr:rowOff>7448</xdr:rowOff>
    </xdr:to>
    <xdr:sp macro="" textlink="">
      <xdr:nvSpPr>
        <xdr:cNvPr id="360" name="楕円 359"/>
        <xdr:cNvSpPr/>
      </xdr:nvSpPr>
      <xdr:spPr>
        <a:xfrm>
          <a:off x="9588500" y="98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23975</xdr:rowOff>
    </xdr:from>
    <xdr:ext cx="599010" cy="259045"/>
    <xdr:sp macro="" textlink="">
      <xdr:nvSpPr>
        <xdr:cNvPr id="361" name="テキスト ボックス 360"/>
        <xdr:cNvSpPr txBox="1"/>
      </xdr:nvSpPr>
      <xdr:spPr>
        <a:xfrm>
          <a:off x="9339795" y="96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36234</xdr:rowOff>
    </xdr:from>
    <xdr:to>
      <xdr:col>46</xdr:col>
      <xdr:colOff>38100</xdr:colOff>
      <xdr:row>58</xdr:row>
      <xdr:rowOff>137834</xdr:rowOff>
    </xdr:to>
    <xdr:sp macro="" textlink="">
      <xdr:nvSpPr>
        <xdr:cNvPr id="362" name="楕円 361"/>
        <xdr:cNvSpPr/>
      </xdr:nvSpPr>
      <xdr:spPr>
        <a:xfrm>
          <a:off x="8699500" y="99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154361</xdr:rowOff>
    </xdr:from>
    <xdr:ext cx="599010" cy="259045"/>
    <xdr:sp macro="" textlink="">
      <xdr:nvSpPr>
        <xdr:cNvPr id="363" name="テキスト ボックス 362"/>
        <xdr:cNvSpPr txBox="1"/>
      </xdr:nvSpPr>
      <xdr:spPr>
        <a:xfrm>
          <a:off x="8450795" y="975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66025</xdr:rowOff>
    </xdr:from>
    <xdr:to>
      <xdr:col>41</xdr:col>
      <xdr:colOff>101600</xdr:colOff>
      <xdr:row>58</xdr:row>
      <xdr:rowOff>167625</xdr:rowOff>
    </xdr:to>
    <xdr:sp macro="" textlink="">
      <xdr:nvSpPr>
        <xdr:cNvPr id="364" name="楕円 363"/>
        <xdr:cNvSpPr/>
      </xdr:nvSpPr>
      <xdr:spPr>
        <a:xfrm>
          <a:off x="7810500" y="1001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158752</xdr:rowOff>
    </xdr:from>
    <xdr:ext cx="534377" cy="259045"/>
    <xdr:sp macro="" textlink="">
      <xdr:nvSpPr>
        <xdr:cNvPr id="365" name="テキスト ボックス 364"/>
        <xdr:cNvSpPr txBox="1"/>
      </xdr:nvSpPr>
      <xdr:spPr>
        <a:xfrm>
          <a:off x="7594111" y="1010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51843</xdr:rowOff>
    </xdr:from>
    <xdr:to>
      <xdr:col>36</xdr:col>
      <xdr:colOff>165100</xdr:colOff>
      <xdr:row>58</xdr:row>
      <xdr:rowOff>153443</xdr:rowOff>
    </xdr:to>
    <xdr:sp macro="" textlink="">
      <xdr:nvSpPr>
        <xdr:cNvPr id="366" name="楕円 365"/>
        <xdr:cNvSpPr/>
      </xdr:nvSpPr>
      <xdr:spPr>
        <a:xfrm>
          <a:off x="6921500" y="99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144570</xdr:rowOff>
    </xdr:from>
    <xdr:ext cx="534377" cy="259045"/>
    <xdr:sp macro="" textlink="">
      <xdr:nvSpPr>
        <xdr:cNvPr id="367" name="テキスト ボックス 366"/>
        <xdr:cNvSpPr txBox="1"/>
      </xdr:nvSpPr>
      <xdr:spPr>
        <a:xfrm>
          <a:off x="6705111" y="100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31663</xdr:rowOff>
    </xdr:from>
    <xdr:to>
      <xdr:col>55</xdr:col>
      <xdr:colOff>0</xdr:colOff>
      <xdr:row>79</xdr:row>
      <xdr:rowOff>34923</xdr:rowOff>
    </xdr:to>
    <xdr:cxnSp macro="">
      <xdr:nvCxnSpPr>
        <xdr:cNvPr id="396" name="直線コネクタ 395"/>
        <xdr:cNvCxnSpPr/>
      </xdr:nvCxnSpPr>
      <xdr:spPr>
        <a:xfrm flipV="1">
          <a:off x="9639300" y="13576213"/>
          <a:ext cx="8382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34923</xdr:rowOff>
    </xdr:from>
    <xdr:to>
      <xdr:col>50</xdr:col>
      <xdr:colOff>114300</xdr:colOff>
      <xdr:row>79</xdr:row>
      <xdr:rowOff>42591</xdr:rowOff>
    </xdr:to>
    <xdr:cxnSp macro="">
      <xdr:nvCxnSpPr>
        <xdr:cNvPr id="399" name="直線コネクタ 398"/>
        <xdr:cNvCxnSpPr/>
      </xdr:nvCxnSpPr>
      <xdr:spPr>
        <a:xfrm flipV="1">
          <a:off x="8750300" y="13579473"/>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41311</xdr:rowOff>
    </xdr:from>
    <xdr:to>
      <xdr:col>45</xdr:col>
      <xdr:colOff>177800</xdr:colOff>
      <xdr:row>79</xdr:row>
      <xdr:rowOff>42591</xdr:rowOff>
    </xdr:to>
    <xdr:cxnSp macro="">
      <xdr:nvCxnSpPr>
        <xdr:cNvPr id="402" name="直線コネクタ 401"/>
        <xdr:cNvCxnSpPr/>
      </xdr:nvCxnSpPr>
      <xdr:spPr>
        <a:xfrm>
          <a:off x="7861300" y="1358586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3" name="フローチャート: 判断 402"/>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04" name="テキスト ボックス 403"/>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41311</xdr:rowOff>
    </xdr:from>
    <xdr:to>
      <xdr:col>41</xdr:col>
      <xdr:colOff>50800</xdr:colOff>
      <xdr:row>79</xdr:row>
      <xdr:rowOff>42160</xdr:rowOff>
    </xdr:to>
    <xdr:cxnSp macro="">
      <xdr:nvCxnSpPr>
        <xdr:cNvPr id="405" name="直線コネクタ 404"/>
        <xdr:cNvCxnSpPr/>
      </xdr:nvCxnSpPr>
      <xdr:spPr>
        <a:xfrm flipV="1">
          <a:off x="6972300" y="13585861"/>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152313</xdr:rowOff>
    </xdr:from>
    <xdr:to>
      <xdr:col>55</xdr:col>
      <xdr:colOff>50800</xdr:colOff>
      <xdr:row>79</xdr:row>
      <xdr:rowOff>82463</xdr:rowOff>
    </xdr:to>
    <xdr:sp macro="" textlink="">
      <xdr:nvSpPr>
        <xdr:cNvPr id="415" name="楕円 414"/>
        <xdr:cNvSpPr/>
      </xdr:nvSpPr>
      <xdr:spPr>
        <a:xfrm>
          <a:off x="10426700" y="135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67240</xdr:rowOff>
    </xdr:from>
    <xdr:ext cx="469744" cy="259045"/>
    <xdr:sp macro="" textlink="">
      <xdr:nvSpPr>
        <xdr:cNvPr id="416" name="商工費該当値テキスト"/>
        <xdr:cNvSpPr txBox="1"/>
      </xdr:nvSpPr>
      <xdr:spPr>
        <a:xfrm>
          <a:off x="10528300" y="134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155573</xdr:rowOff>
    </xdr:from>
    <xdr:to>
      <xdr:col>50</xdr:col>
      <xdr:colOff>165100</xdr:colOff>
      <xdr:row>79</xdr:row>
      <xdr:rowOff>85723</xdr:rowOff>
    </xdr:to>
    <xdr:sp macro="" textlink="">
      <xdr:nvSpPr>
        <xdr:cNvPr id="417" name="楕円 416"/>
        <xdr:cNvSpPr/>
      </xdr:nvSpPr>
      <xdr:spPr>
        <a:xfrm>
          <a:off x="9588500" y="135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76850</xdr:rowOff>
    </xdr:from>
    <xdr:ext cx="469744" cy="259045"/>
    <xdr:sp macro="" textlink="">
      <xdr:nvSpPr>
        <xdr:cNvPr id="418" name="テキスト ボックス 417"/>
        <xdr:cNvSpPr txBox="1"/>
      </xdr:nvSpPr>
      <xdr:spPr>
        <a:xfrm>
          <a:off x="9404428" y="136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163241</xdr:rowOff>
    </xdr:from>
    <xdr:to>
      <xdr:col>46</xdr:col>
      <xdr:colOff>38100</xdr:colOff>
      <xdr:row>79</xdr:row>
      <xdr:rowOff>93391</xdr:rowOff>
    </xdr:to>
    <xdr:sp macro="" textlink="">
      <xdr:nvSpPr>
        <xdr:cNvPr id="419" name="楕円 418"/>
        <xdr:cNvSpPr/>
      </xdr:nvSpPr>
      <xdr:spPr>
        <a:xfrm>
          <a:off x="8699500" y="135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84518</xdr:rowOff>
    </xdr:from>
    <xdr:ext cx="378565" cy="259045"/>
    <xdr:sp macro="" textlink="">
      <xdr:nvSpPr>
        <xdr:cNvPr id="420" name="テキスト ボックス 419"/>
        <xdr:cNvSpPr txBox="1"/>
      </xdr:nvSpPr>
      <xdr:spPr>
        <a:xfrm>
          <a:off x="8561017" y="1362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161961</xdr:rowOff>
    </xdr:from>
    <xdr:to>
      <xdr:col>41</xdr:col>
      <xdr:colOff>101600</xdr:colOff>
      <xdr:row>79</xdr:row>
      <xdr:rowOff>92111</xdr:rowOff>
    </xdr:to>
    <xdr:sp macro="" textlink="">
      <xdr:nvSpPr>
        <xdr:cNvPr id="421" name="楕円 420"/>
        <xdr:cNvSpPr/>
      </xdr:nvSpPr>
      <xdr:spPr>
        <a:xfrm>
          <a:off x="7810500" y="135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83238</xdr:rowOff>
    </xdr:from>
    <xdr:ext cx="469744" cy="259045"/>
    <xdr:sp macro="" textlink="">
      <xdr:nvSpPr>
        <xdr:cNvPr id="422" name="テキスト ボックス 421"/>
        <xdr:cNvSpPr txBox="1"/>
      </xdr:nvSpPr>
      <xdr:spPr>
        <a:xfrm>
          <a:off x="7626428" y="1362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162810</xdr:rowOff>
    </xdr:from>
    <xdr:to>
      <xdr:col>36</xdr:col>
      <xdr:colOff>165100</xdr:colOff>
      <xdr:row>79</xdr:row>
      <xdr:rowOff>92960</xdr:rowOff>
    </xdr:to>
    <xdr:sp macro="" textlink="">
      <xdr:nvSpPr>
        <xdr:cNvPr id="423" name="楕円 422"/>
        <xdr:cNvSpPr/>
      </xdr:nvSpPr>
      <xdr:spPr>
        <a:xfrm>
          <a:off x="6921500" y="13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84087</xdr:rowOff>
    </xdr:from>
    <xdr:ext cx="469744" cy="259045"/>
    <xdr:sp macro="" textlink="">
      <xdr:nvSpPr>
        <xdr:cNvPr id="424" name="テキスト ボックス 423"/>
        <xdr:cNvSpPr txBox="1"/>
      </xdr:nvSpPr>
      <xdr:spPr>
        <a:xfrm>
          <a:off x="6737428" y="1362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88075</xdr:rowOff>
    </xdr:from>
    <xdr:to>
      <xdr:col>55</xdr:col>
      <xdr:colOff>0</xdr:colOff>
      <xdr:row>98</xdr:row>
      <xdr:rowOff>94249</xdr:rowOff>
    </xdr:to>
    <xdr:cxnSp macro="">
      <xdr:nvCxnSpPr>
        <xdr:cNvPr id="451" name="直線コネクタ 450"/>
        <xdr:cNvCxnSpPr/>
      </xdr:nvCxnSpPr>
      <xdr:spPr>
        <a:xfrm flipV="1">
          <a:off x="9639300" y="16890175"/>
          <a:ext cx="8382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94249</xdr:rowOff>
    </xdr:from>
    <xdr:to>
      <xdr:col>50</xdr:col>
      <xdr:colOff>114300</xdr:colOff>
      <xdr:row>98</xdr:row>
      <xdr:rowOff>96227</xdr:rowOff>
    </xdr:to>
    <xdr:cxnSp macro="">
      <xdr:nvCxnSpPr>
        <xdr:cNvPr id="454" name="直線コネクタ 453"/>
        <xdr:cNvCxnSpPr/>
      </xdr:nvCxnSpPr>
      <xdr:spPr>
        <a:xfrm flipV="1">
          <a:off x="8750300" y="16896349"/>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96227</xdr:rowOff>
    </xdr:from>
    <xdr:to>
      <xdr:col>45</xdr:col>
      <xdr:colOff>177800</xdr:colOff>
      <xdr:row>98</xdr:row>
      <xdr:rowOff>99634</xdr:rowOff>
    </xdr:to>
    <xdr:cxnSp macro="">
      <xdr:nvCxnSpPr>
        <xdr:cNvPr id="457" name="直線コネクタ 456"/>
        <xdr:cNvCxnSpPr/>
      </xdr:nvCxnSpPr>
      <xdr:spPr>
        <a:xfrm flipV="1">
          <a:off x="7861300" y="16898327"/>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124118</xdr:rowOff>
    </xdr:from>
    <xdr:to>
      <xdr:col>46</xdr:col>
      <xdr:colOff>38100</xdr:colOff>
      <xdr:row>98</xdr:row>
      <xdr:rowOff>54268</xdr:rowOff>
    </xdr:to>
    <xdr:sp macro="" textlink="">
      <xdr:nvSpPr>
        <xdr:cNvPr id="458" name="フローチャート: 判断 457"/>
        <xdr:cNvSpPr/>
      </xdr:nvSpPr>
      <xdr:spPr>
        <a:xfrm>
          <a:off x="8699500" y="1675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70795</xdr:rowOff>
    </xdr:from>
    <xdr:ext cx="599010" cy="259045"/>
    <xdr:sp macro="" textlink="">
      <xdr:nvSpPr>
        <xdr:cNvPr id="459" name="テキスト ボックス 458"/>
        <xdr:cNvSpPr txBox="1"/>
      </xdr:nvSpPr>
      <xdr:spPr>
        <a:xfrm>
          <a:off x="8450795" y="165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93862</xdr:rowOff>
    </xdr:from>
    <xdr:to>
      <xdr:col>41</xdr:col>
      <xdr:colOff>50800</xdr:colOff>
      <xdr:row>98</xdr:row>
      <xdr:rowOff>99634</xdr:rowOff>
    </xdr:to>
    <xdr:cxnSp macro="">
      <xdr:nvCxnSpPr>
        <xdr:cNvPr id="460" name="直線コネクタ 459"/>
        <xdr:cNvCxnSpPr/>
      </xdr:nvCxnSpPr>
      <xdr:spPr>
        <a:xfrm>
          <a:off x="6972300" y="16895962"/>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70972</xdr:rowOff>
    </xdr:from>
    <xdr:ext cx="599010" cy="259045"/>
    <xdr:sp macro="" textlink="">
      <xdr:nvSpPr>
        <xdr:cNvPr id="462" name="テキスト ボックス 461"/>
        <xdr:cNvSpPr txBox="1"/>
      </xdr:nvSpPr>
      <xdr:spPr>
        <a:xfrm>
          <a:off x="7561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85472</xdr:rowOff>
    </xdr:from>
    <xdr:ext cx="599010" cy="259045"/>
    <xdr:sp macro="" textlink="">
      <xdr:nvSpPr>
        <xdr:cNvPr id="464" name="テキスト ボックス 463"/>
        <xdr:cNvSpPr txBox="1"/>
      </xdr:nvSpPr>
      <xdr:spPr>
        <a:xfrm>
          <a:off x="6672795" y="165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37275</xdr:rowOff>
    </xdr:from>
    <xdr:to>
      <xdr:col>55</xdr:col>
      <xdr:colOff>50800</xdr:colOff>
      <xdr:row>98</xdr:row>
      <xdr:rowOff>138875</xdr:rowOff>
    </xdr:to>
    <xdr:sp macro="" textlink="">
      <xdr:nvSpPr>
        <xdr:cNvPr id="470" name="楕円 469"/>
        <xdr:cNvSpPr/>
      </xdr:nvSpPr>
      <xdr:spPr>
        <a:xfrm>
          <a:off x="10426700" y="168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123652</xdr:rowOff>
    </xdr:from>
    <xdr:ext cx="534377" cy="259045"/>
    <xdr:sp macro="" textlink="">
      <xdr:nvSpPr>
        <xdr:cNvPr id="471" name="土木費該当値テキスト"/>
        <xdr:cNvSpPr txBox="1"/>
      </xdr:nvSpPr>
      <xdr:spPr>
        <a:xfrm>
          <a:off x="10528300" y="167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43449</xdr:rowOff>
    </xdr:from>
    <xdr:to>
      <xdr:col>50</xdr:col>
      <xdr:colOff>165100</xdr:colOff>
      <xdr:row>98</xdr:row>
      <xdr:rowOff>145049</xdr:rowOff>
    </xdr:to>
    <xdr:sp macro="" textlink="">
      <xdr:nvSpPr>
        <xdr:cNvPr id="472" name="楕円 471"/>
        <xdr:cNvSpPr/>
      </xdr:nvSpPr>
      <xdr:spPr>
        <a:xfrm>
          <a:off x="9588500" y="168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136176</xdr:rowOff>
    </xdr:from>
    <xdr:ext cx="534377" cy="259045"/>
    <xdr:sp macro="" textlink="">
      <xdr:nvSpPr>
        <xdr:cNvPr id="473" name="テキスト ボックス 472"/>
        <xdr:cNvSpPr txBox="1"/>
      </xdr:nvSpPr>
      <xdr:spPr>
        <a:xfrm>
          <a:off x="9372111" y="169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45427</xdr:rowOff>
    </xdr:from>
    <xdr:to>
      <xdr:col>46</xdr:col>
      <xdr:colOff>38100</xdr:colOff>
      <xdr:row>98</xdr:row>
      <xdr:rowOff>147027</xdr:rowOff>
    </xdr:to>
    <xdr:sp macro="" textlink="">
      <xdr:nvSpPr>
        <xdr:cNvPr id="474" name="楕円 473"/>
        <xdr:cNvSpPr/>
      </xdr:nvSpPr>
      <xdr:spPr>
        <a:xfrm>
          <a:off x="8699500" y="168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138154</xdr:rowOff>
    </xdr:from>
    <xdr:ext cx="534377" cy="259045"/>
    <xdr:sp macro="" textlink="">
      <xdr:nvSpPr>
        <xdr:cNvPr id="475" name="テキスト ボックス 474"/>
        <xdr:cNvSpPr txBox="1"/>
      </xdr:nvSpPr>
      <xdr:spPr>
        <a:xfrm>
          <a:off x="8483111" y="169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48834</xdr:rowOff>
    </xdr:from>
    <xdr:to>
      <xdr:col>41</xdr:col>
      <xdr:colOff>101600</xdr:colOff>
      <xdr:row>98</xdr:row>
      <xdr:rowOff>150434</xdr:rowOff>
    </xdr:to>
    <xdr:sp macro="" textlink="">
      <xdr:nvSpPr>
        <xdr:cNvPr id="476" name="楕円 475"/>
        <xdr:cNvSpPr/>
      </xdr:nvSpPr>
      <xdr:spPr>
        <a:xfrm>
          <a:off x="7810500" y="168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141561</xdr:rowOff>
    </xdr:from>
    <xdr:ext cx="534377" cy="259045"/>
    <xdr:sp macro="" textlink="">
      <xdr:nvSpPr>
        <xdr:cNvPr id="477" name="テキスト ボックス 476"/>
        <xdr:cNvSpPr txBox="1"/>
      </xdr:nvSpPr>
      <xdr:spPr>
        <a:xfrm>
          <a:off x="7594111" y="169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43062</xdr:rowOff>
    </xdr:from>
    <xdr:to>
      <xdr:col>36</xdr:col>
      <xdr:colOff>165100</xdr:colOff>
      <xdr:row>98</xdr:row>
      <xdr:rowOff>144662</xdr:rowOff>
    </xdr:to>
    <xdr:sp macro="" textlink="">
      <xdr:nvSpPr>
        <xdr:cNvPr id="478" name="楕円 477"/>
        <xdr:cNvSpPr/>
      </xdr:nvSpPr>
      <xdr:spPr>
        <a:xfrm>
          <a:off x="6921500" y="16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135789</xdr:rowOff>
    </xdr:from>
    <xdr:ext cx="534377" cy="259045"/>
    <xdr:sp macro="" textlink="">
      <xdr:nvSpPr>
        <xdr:cNvPr id="479" name="テキスト ボックス 478"/>
        <xdr:cNvSpPr txBox="1"/>
      </xdr:nvSpPr>
      <xdr:spPr>
        <a:xfrm>
          <a:off x="6705111" y="169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15814</xdr:rowOff>
    </xdr:from>
    <xdr:to>
      <xdr:col>85</xdr:col>
      <xdr:colOff>127000</xdr:colOff>
      <xdr:row>37</xdr:row>
      <xdr:rowOff>47521</xdr:rowOff>
    </xdr:to>
    <xdr:cxnSp macro="">
      <xdr:nvCxnSpPr>
        <xdr:cNvPr id="508" name="直線コネクタ 507"/>
        <xdr:cNvCxnSpPr/>
      </xdr:nvCxnSpPr>
      <xdr:spPr>
        <a:xfrm flipV="1">
          <a:off x="15481300" y="6359464"/>
          <a:ext cx="8382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104625</xdr:rowOff>
    </xdr:from>
    <xdr:to>
      <xdr:col>81</xdr:col>
      <xdr:colOff>50800</xdr:colOff>
      <xdr:row>37</xdr:row>
      <xdr:rowOff>47521</xdr:rowOff>
    </xdr:to>
    <xdr:cxnSp macro="">
      <xdr:nvCxnSpPr>
        <xdr:cNvPr id="511" name="直線コネクタ 510"/>
        <xdr:cNvCxnSpPr/>
      </xdr:nvCxnSpPr>
      <xdr:spPr>
        <a:xfrm>
          <a:off x="14592300" y="6276825"/>
          <a:ext cx="889000" cy="11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104625</xdr:rowOff>
    </xdr:from>
    <xdr:to>
      <xdr:col>76</xdr:col>
      <xdr:colOff>114300</xdr:colOff>
      <xdr:row>37</xdr:row>
      <xdr:rowOff>42751</xdr:rowOff>
    </xdr:to>
    <xdr:cxnSp macro="">
      <xdr:nvCxnSpPr>
        <xdr:cNvPr id="514" name="直線コネクタ 513"/>
        <xdr:cNvCxnSpPr/>
      </xdr:nvCxnSpPr>
      <xdr:spPr>
        <a:xfrm flipV="1">
          <a:off x="13703300" y="6276825"/>
          <a:ext cx="889000" cy="10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171280</xdr:rowOff>
    </xdr:from>
    <xdr:to>
      <xdr:col>76</xdr:col>
      <xdr:colOff>165100</xdr:colOff>
      <xdr:row>36</xdr:row>
      <xdr:rowOff>101430</xdr:rowOff>
    </xdr:to>
    <xdr:sp macro="" textlink="">
      <xdr:nvSpPr>
        <xdr:cNvPr id="515" name="フローチャート: 判断 514"/>
        <xdr:cNvSpPr/>
      </xdr:nvSpPr>
      <xdr:spPr>
        <a:xfrm>
          <a:off x="14541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117957</xdr:rowOff>
    </xdr:from>
    <xdr:ext cx="534377" cy="259045"/>
    <xdr:sp macro="" textlink="">
      <xdr:nvSpPr>
        <xdr:cNvPr id="516" name="テキスト ボックス 515"/>
        <xdr:cNvSpPr txBox="1"/>
      </xdr:nvSpPr>
      <xdr:spPr>
        <a:xfrm>
          <a:off x="14325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102903</xdr:rowOff>
    </xdr:from>
    <xdr:to>
      <xdr:col>71</xdr:col>
      <xdr:colOff>177800</xdr:colOff>
      <xdr:row>37</xdr:row>
      <xdr:rowOff>42751</xdr:rowOff>
    </xdr:to>
    <xdr:cxnSp macro="">
      <xdr:nvCxnSpPr>
        <xdr:cNvPr id="517" name="直線コネクタ 516"/>
        <xdr:cNvCxnSpPr/>
      </xdr:nvCxnSpPr>
      <xdr:spPr>
        <a:xfrm>
          <a:off x="12814300" y="6275103"/>
          <a:ext cx="889000" cy="1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148650</xdr:rowOff>
    </xdr:from>
    <xdr:ext cx="534377" cy="259045"/>
    <xdr:sp macro="" textlink="">
      <xdr:nvSpPr>
        <xdr:cNvPr id="521" name="テキスト ボックス 520"/>
        <xdr:cNvSpPr txBox="1"/>
      </xdr:nvSpPr>
      <xdr:spPr>
        <a:xfrm>
          <a:off x="12547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136464</xdr:rowOff>
    </xdr:from>
    <xdr:to>
      <xdr:col>85</xdr:col>
      <xdr:colOff>177800</xdr:colOff>
      <xdr:row>37</xdr:row>
      <xdr:rowOff>66614</xdr:rowOff>
    </xdr:to>
    <xdr:sp macro="" textlink="">
      <xdr:nvSpPr>
        <xdr:cNvPr id="527" name="楕円 526"/>
        <xdr:cNvSpPr/>
      </xdr:nvSpPr>
      <xdr:spPr>
        <a:xfrm>
          <a:off x="16268700" y="63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114891</xdr:rowOff>
    </xdr:from>
    <xdr:ext cx="534377" cy="259045"/>
    <xdr:sp macro="" textlink="">
      <xdr:nvSpPr>
        <xdr:cNvPr id="528" name="消防費該当値テキスト"/>
        <xdr:cNvSpPr txBox="1"/>
      </xdr:nvSpPr>
      <xdr:spPr>
        <a:xfrm>
          <a:off x="16370300" y="62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168171</xdr:rowOff>
    </xdr:from>
    <xdr:to>
      <xdr:col>81</xdr:col>
      <xdr:colOff>101600</xdr:colOff>
      <xdr:row>37</xdr:row>
      <xdr:rowOff>98321</xdr:rowOff>
    </xdr:to>
    <xdr:sp macro="" textlink="">
      <xdr:nvSpPr>
        <xdr:cNvPr id="529" name="楕円 528"/>
        <xdr:cNvSpPr/>
      </xdr:nvSpPr>
      <xdr:spPr>
        <a:xfrm>
          <a:off x="15430500" y="63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89448</xdr:rowOff>
    </xdr:from>
    <xdr:ext cx="534377" cy="259045"/>
    <xdr:sp macro="" textlink="">
      <xdr:nvSpPr>
        <xdr:cNvPr id="530" name="テキスト ボックス 529"/>
        <xdr:cNvSpPr txBox="1"/>
      </xdr:nvSpPr>
      <xdr:spPr>
        <a:xfrm>
          <a:off x="15214111" y="643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53825</xdr:rowOff>
    </xdr:from>
    <xdr:to>
      <xdr:col>76</xdr:col>
      <xdr:colOff>165100</xdr:colOff>
      <xdr:row>36</xdr:row>
      <xdr:rowOff>155425</xdr:rowOff>
    </xdr:to>
    <xdr:sp macro="" textlink="">
      <xdr:nvSpPr>
        <xdr:cNvPr id="531" name="楕円 530"/>
        <xdr:cNvSpPr/>
      </xdr:nvSpPr>
      <xdr:spPr>
        <a:xfrm>
          <a:off x="14541500" y="62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146552</xdr:rowOff>
    </xdr:from>
    <xdr:ext cx="534377" cy="259045"/>
    <xdr:sp macro="" textlink="">
      <xdr:nvSpPr>
        <xdr:cNvPr id="532" name="テキスト ボックス 531"/>
        <xdr:cNvSpPr txBox="1"/>
      </xdr:nvSpPr>
      <xdr:spPr>
        <a:xfrm>
          <a:off x="14325111" y="631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163401</xdr:rowOff>
    </xdr:from>
    <xdr:to>
      <xdr:col>72</xdr:col>
      <xdr:colOff>38100</xdr:colOff>
      <xdr:row>37</xdr:row>
      <xdr:rowOff>93551</xdr:rowOff>
    </xdr:to>
    <xdr:sp macro="" textlink="">
      <xdr:nvSpPr>
        <xdr:cNvPr id="533" name="楕円 532"/>
        <xdr:cNvSpPr/>
      </xdr:nvSpPr>
      <xdr:spPr>
        <a:xfrm>
          <a:off x="13652500" y="63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84678</xdr:rowOff>
    </xdr:from>
    <xdr:ext cx="534377" cy="259045"/>
    <xdr:sp macro="" textlink="">
      <xdr:nvSpPr>
        <xdr:cNvPr id="534" name="テキスト ボックス 533"/>
        <xdr:cNvSpPr txBox="1"/>
      </xdr:nvSpPr>
      <xdr:spPr>
        <a:xfrm>
          <a:off x="13436111" y="64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52103</xdr:rowOff>
    </xdr:from>
    <xdr:to>
      <xdr:col>67</xdr:col>
      <xdr:colOff>101600</xdr:colOff>
      <xdr:row>36</xdr:row>
      <xdr:rowOff>153703</xdr:rowOff>
    </xdr:to>
    <xdr:sp macro="" textlink="">
      <xdr:nvSpPr>
        <xdr:cNvPr id="535" name="楕円 534"/>
        <xdr:cNvSpPr/>
      </xdr:nvSpPr>
      <xdr:spPr>
        <a:xfrm>
          <a:off x="12763500" y="62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144830</xdr:rowOff>
    </xdr:from>
    <xdr:ext cx="534377" cy="259045"/>
    <xdr:sp macro="" textlink="">
      <xdr:nvSpPr>
        <xdr:cNvPr id="536" name="テキスト ボックス 535"/>
        <xdr:cNvSpPr txBox="1"/>
      </xdr:nvSpPr>
      <xdr:spPr>
        <a:xfrm>
          <a:off x="12547111" y="63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97422</xdr:rowOff>
    </xdr:from>
    <xdr:to>
      <xdr:col>85</xdr:col>
      <xdr:colOff>127000</xdr:colOff>
      <xdr:row>58</xdr:row>
      <xdr:rowOff>98350</xdr:rowOff>
    </xdr:to>
    <xdr:cxnSp macro="">
      <xdr:nvCxnSpPr>
        <xdr:cNvPr id="565" name="直線コネクタ 564"/>
        <xdr:cNvCxnSpPr/>
      </xdr:nvCxnSpPr>
      <xdr:spPr>
        <a:xfrm flipV="1">
          <a:off x="15481300" y="10041522"/>
          <a:ext cx="838200" cy="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98350</xdr:rowOff>
    </xdr:from>
    <xdr:to>
      <xdr:col>81</xdr:col>
      <xdr:colOff>50800</xdr:colOff>
      <xdr:row>58</xdr:row>
      <xdr:rowOff>109759</xdr:rowOff>
    </xdr:to>
    <xdr:cxnSp macro="">
      <xdr:nvCxnSpPr>
        <xdr:cNvPr id="568" name="直線コネクタ 567"/>
        <xdr:cNvCxnSpPr/>
      </xdr:nvCxnSpPr>
      <xdr:spPr>
        <a:xfrm flipV="1">
          <a:off x="14592300" y="10042450"/>
          <a:ext cx="889000" cy="1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109759</xdr:rowOff>
    </xdr:from>
    <xdr:to>
      <xdr:col>76</xdr:col>
      <xdr:colOff>114300</xdr:colOff>
      <xdr:row>58</xdr:row>
      <xdr:rowOff>116657</xdr:rowOff>
    </xdr:to>
    <xdr:cxnSp macro="">
      <xdr:nvCxnSpPr>
        <xdr:cNvPr id="571" name="直線コネクタ 570"/>
        <xdr:cNvCxnSpPr/>
      </xdr:nvCxnSpPr>
      <xdr:spPr>
        <a:xfrm flipV="1">
          <a:off x="13703300" y="1005385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72" name="フローチャート: 判断 57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73" name="テキスト ボックス 57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116657</xdr:rowOff>
    </xdr:from>
    <xdr:to>
      <xdr:col>71</xdr:col>
      <xdr:colOff>177800</xdr:colOff>
      <xdr:row>58</xdr:row>
      <xdr:rowOff>127868</xdr:rowOff>
    </xdr:to>
    <xdr:cxnSp macro="">
      <xdr:nvCxnSpPr>
        <xdr:cNvPr id="574" name="直線コネクタ 573"/>
        <xdr:cNvCxnSpPr/>
      </xdr:nvCxnSpPr>
      <xdr:spPr>
        <a:xfrm flipV="1">
          <a:off x="12814300" y="10060757"/>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46622</xdr:rowOff>
    </xdr:from>
    <xdr:to>
      <xdr:col>85</xdr:col>
      <xdr:colOff>177800</xdr:colOff>
      <xdr:row>58</xdr:row>
      <xdr:rowOff>148222</xdr:rowOff>
    </xdr:to>
    <xdr:sp macro="" textlink="">
      <xdr:nvSpPr>
        <xdr:cNvPr id="584" name="楕円 583"/>
        <xdr:cNvSpPr/>
      </xdr:nvSpPr>
      <xdr:spPr>
        <a:xfrm>
          <a:off x="16268700" y="99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132999</xdr:rowOff>
    </xdr:from>
    <xdr:ext cx="534377" cy="259045"/>
    <xdr:sp macro="" textlink="">
      <xdr:nvSpPr>
        <xdr:cNvPr id="585" name="教育費該当値テキスト"/>
        <xdr:cNvSpPr txBox="1"/>
      </xdr:nvSpPr>
      <xdr:spPr>
        <a:xfrm>
          <a:off x="16370300" y="99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47550</xdr:rowOff>
    </xdr:from>
    <xdr:to>
      <xdr:col>81</xdr:col>
      <xdr:colOff>101600</xdr:colOff>
      <xdr:row>58</xdr:row>
      <xdr:rowOff>149150</xdr:rowOff>
    </xdr:to>
    <xdr:sp macro="" textlink="">
      <xdr:nvSpPr>
        <xdr:cNvPr id="586" name="楕円 585"/>
        <xdr:cNvSpPr/>
      </xdr:nvSpPr>
      <xdr:spPr>
        <a:xfrm>
          <a:off x="15430500" y="99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140277</xdr:rowOff>
    </xdr:from>
    <xdr:ext cx="534377" cy="259045"/>
    <xdr:sp macro="" textlink="">
      <xdr:nvSpPr>
        <xdr:cNvPr id="587" name="テキスト ボックス 586"/>
        <xdr:cNvSpPr txBox="1"/>
      </xdr:nvSpPr>
      <xdr:spPr>
        <a:xfrm>
          <a:off x="15214111" y="100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58959</xdr:rowOff>
    </xdr:from>
    <xdr:to>
      <xdr:col>76</xdr:col>
      <xdr:colOff>165100</xdr:colOff>
      <xdr:row>58</xdr:row>
      <xdr:rowOff>160559</xdr:rowOff>
    </xdr:to>
    <xdr:sp macro="" textlink="">
      <xdr:nvSpPr>
        <xdr:cNvPr id="588" name="楕円 587"/>
        <xdr:cNvSpPr/>
      </xdr:nvSpPr>
      <xdr:spPr>
        <a:xfrm>
          <a:off x="14541500" y="100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151686</xdr:rowOff>
    </xdr:from>
    <xdr:ext cx="534377" cy="259045"/>
    <xdr:sp macro="" textlink="">
      <xdr:nvSpPr>
        <xdr:cNvPr id="589" name="テキスト ボックス 588"/>
        <xdr:cNvSpPr txBox="1"/>
      </xdr:nvSpPr>
      <xdr:spPr>
        <a:xfrm>
          <a:off x="14325111" y="100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65857</xdr:rowOff>
    </xdr:from>
    <xdr:to>
      <xdr:col>72</xdr:col>
      <xdr:colOff>38100</xdr:colOff>
      <xdr:row>58</xdr:row>
      <xdr:rowOff>167457</xdr:rowOff>
    </xdr:to>
    <xdr:sp macro="" textlink="">
      <xdr:nvSpPr>
        <xdr:cNvPr id="590" name="楕円 589"/>
        <xdr:cNvSpPr/>
      </xdr:nvSpPr>
      <xdr:spPr>
        <a:xfrm>
          <a:off x="13652500" y="100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158584</xdr:rowOff>
    </xdr:from>
    <xdr:ext cx="534377" cy="259045"/>
    <xdr:sp macro="" textlink="">
      <xdr:nvSpPr>
        <xdr:cNvPr id="591" name="テキスト ボックス 590"/>
        <xdr:cNvSpPr txBox="1"/>
      </xdr:nvSpPr>
      <xdr:spPr>
        <a:xfrm>
          <a:off x="13436111" y="101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77068</xdr:rowOff>
    </xdr:from>
    <xdr:to>
      <xdr:col>67</xdr:col>
      <xdr:colOff>101600</xdr:colOff>
      <xdr:row>59</xdr:row>
      <xdr:rowOff>7218</xdr:rowOff>
    </xdr:to>
    <xdr:sp macro="" textlink="">
      <xdr:nvSpPr>
        <xdr:cNvPr id="592" name="楕円 591"/>
        <xdr:cNvSpPr/>
      </xdr:nvSpPr>
      <xdr:spPr>
        <a:xfrm>
          <a:off x="12763500" y="100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169795</xdr:rowOff>
    </xdr:from>
    <xdr:ext cx="534377" cy="259045"/>
    <xdr:sp macro="" textlink="">
      <xdr:nvSpPr>
        <xdr:cNvPr id="593" name="テキスト ボックス 592"/>
        <xdr:cNvSpPr txBox="1"/>
      </xdr:nvSpPr>
      <xdr:spPr>
        <a:xfrm>
          <a:off x="12547111" y="10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69070</xdr:rowOff>
    </xdr:from>
    <xdr:to>
      <xdr:col>85</xdr:col>
      <xdr:colOff>127000</xdr:colOff>
      <xdr:row>79</xdr:row>
      <xdr:rowOff>14534</xdr:rowOff>
    </xdr:to>
    <xdr:cxnSp macro="">
      <xdr:nvCxnSpPr>
        <xdr:cNvPr id="622" name="直線コネクタ 621"/>
        <xdr:cNvCxnSpPr/>
      </xdr:nvCxnSpPr>
      <xdr:spPr>
        <a:xfrm flipV="1">
          <a:off x="15481300" y="13442170"/>
          <a:ext cx="838200" cy="1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163379</xdr:rowOff>
    </xdr:from>
    <xdr:to>
      <xdr:col>81</xdr:col>
      <xdr:colOff>50800</xdr:colOff>
      <xdr:row>79</xdr:row>
      <xdr:rowOff>14534</xdr:rowOff>
    </xdr:to>
    <xdr:cxnSp macro="">
      <xdr:nvCxnSpPr>
        <xdr:cNvPr id="625" name="直線コネクタ 624"/>
        <xdr:cNvCxnSpPr/>
      </xdr:nvCxnSpPr>
      <xdr:spPr>
        <a:xfrm>
          <a:off x="14592300" y="13536479"/>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32269</xdr:rowOff>
    </xdr:from>
    <xdr:to>
      <xdr:col>76</xdr:col>
      <xdr:colOff>114300</xdr:colOff>
      <xdr:row>78</xdr:row>
      <xdr:rowOff>163379</xdr:rowOff>
    </xdr:to>
    <xdr:cxnSp macro="">
      <xdr:nvCxnSpPr>
        <xdr:cNvPr id="628" name="直線コネクタ 627"/>
        <xdr:cNvCxnSpPr/>
      </xdr:nvCxnSpPr>
      <xdr:spPr>
        <a:xfrm>
          <a:off x="13703300" y="13405369"/>
          <a:ext cx="889000" cy="1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100791</xdr:rowOff>
    </xdr:from>
    <xdr:to>
      <xdr:col>76</xdr:col>
      <xdr:colOff>165100</xdr:colOff>
      <xdr:row>79</xdr:row>
      <xdr:rowOff>30941</xdr:rowOff>
    </xdr:to>
    <xdr:sp macro="" textlink="">
      <xdr:nvSpPr>
        <xdr:cNvPr id="629" name="フローチャート: 判断 628"/>
        <xdr:cNvSpPr/>
      </xdr:nvSpPr>
      <xdr:spPr>
        <a:xfrm>
          <a:off x="14541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47468</xdr:rowOff>
    </xdr:from>
    <xdr:ext cx="534377" cy="259045"/>
    <xdr:sp macro="" textlink="">
      <xdr:nvSpPr>
        <xdr:cNvPr id="630" name="テキスト ボックス 629"/>
        <xdr:cNvSpPr txBox="1"/>
      </xdr:nvSpPr>
      <xdr:spPr>
        <a:xfrm>
          <a:off x="14325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32269</xdr:rowOff>
    </xdr:from>
    <xdr:to>
      <xdr:col>71</xdr:col>
      <xdr:colOff>177800</xdr:colOff>
      <xdr:row>78</xdr:row>
      <xdr:rowOff>101360</xdr:rowOff>
    </xdr:to>
    <xdr:cxnSp macro="">
      <xdr:nvCxnSpPr>
        <xdr:cNvPr id="631" name="直線コネクタ 630"/>
        <xdr:cNvCxnSpPr/>
      </xdr:nvCxnSpPr>
      <xdr:spPr>
        <a:xfrm flipV="1">
          <a:off x="12814300" y="13405369"/>
          <a:ext cx="889000" cy="6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32134</xdr:rowOff>
    </xdr:from>
    <xdr:ext cx="534377" cy="259045"/>
    <xdr:sp macro="" textlink="">
      <xdr:nvSpPr>
        <xdr:cNvPr id="633" name="テキスト ボックス 632"/>
        <xdr:cNvSpPr txBox="1"/>
      </xdr:nvSpPr>
      <xdr:spPr>
        <a:xfrm>
          <a:off x="13436111" y="135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26621</xdr:rowOff>
    </xdr:from>
    <xdr:ext cx="534377" cy="259045"/>
    <xdr:sp macro="" textlink="">
      <xdr:nvSpPr>
        <xdr:cNvPr id="635" name="テキスト ボックス 634"/>
        <xdr:cNvSpPr txBox="1"/>
      </xdr:nvSpPr>
      <xdr:spPr>
        <a:xfrm>
          <a:off x="12547111" y="1357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18270</xdr:rowOff>
    </xdr:from>
    <xdr:to>
      <xdr:col>85</xdr:col>
      <xdr:colOff>177800</xdr:colOff>
      <xdr:row>78</xdr:row>
      <xdr:rowOff>119870</xdr:rowOff>
    </xdr:to>
    <xdr:sp macro="" textlink="">
      <xdr:nvSpPr>
        <xdr:cNvPr id="641" name="楕円 640"/>
        <xdr:cNvSpPr/>
      </xdr:nvSpPr>
      <xdr:spPr>
        <a:xfrm>
          <a:off x="16268700" y="133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41147</xdr:rowOff>
    </xdr:from>
    <xdr:ext cx="534377" cy="259045"/>
    <xdr:sp macro="" textlink="">
      <xdr:nvSpPr>
        <xdr:cNvPr id="642" name="災害復旧費該当値テキスト"/>
        <xdr:cNvSpPr txBox="1"/>
      </xdr:nvSpPr>
      <xdr:spPr>
        <a:xfrm>
          <a:off x="16370300" y="132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135184</xdr:rowOff>
    </xdr:from>
    <xdr:to>
      <xdr:col>81</xdr:col>
      <xdr:colOff>101600</xdr:colOff>
      <xdr:row>79</xdr:row>
      <xdr:rowOff>65334</xdr:rowOff>
    </xdr:to>
    <xdr:sp macro="" textlink="">
      <xdr:nvSpPr>
        <xdr:cNvPr id="643" name="楕円 642"/>
        <xdr:cNvSpPr/>
      </xdr:nvSpPr>
      <xdr:spPr>
        <a:xfrm>
          <a:off x="15430500" y="135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56461</xdr:rowOff>
    </xdr:from>
    <xdr:ext cx="469744" cy="259045"/>
    <xdr:sp macro="" textlink="">
      <xdr:nvSpPr>
        <xdr:cNvPr id="644" name="テキスト ボックス 643"/>
        <xdr:cNvSpPr txBox="1"/>
      </xdr:nvSpPr>
      <xdr:spPr>
        <a:xfrm>
          <a:off x="15246428" y="136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112579</xdr:rowOff>
    </xdr:from>
    <xdr:to>
      <xdr:col>76</xdr:col>
      <xdr:colOff>165100</xdr:colOff>
      <xdr:row>79</xdr:row>
      <xdr:rowOff>42729</xdr:rowOff>
    </xdr:to>
    <xdr:sp macro="" textlink="">
      <xdr:nvSpPr>
        <xdr:cNvPr id="645" name="楕円 644"/>
        <xdr:cNvSpPr/>
      </xdr:nvSpPr>
      <xdr:spPr>
        <a:xfrm>
          <a:off x="14541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33856</xdr:rowOff>
    </xdr:from>
    <xdr:ext cx="534377" cy="259045"/>
    <xdr:sp macro="" textlink="">
      <xdr:nvSpPr>
        <xdr:cNvPr id="646" name="テキスト ボックス 645"/>
        <xdr:cNvSpPr txBox="1"/>
      </xdr:nvSpPr>
      <xdr:spPr>
        <a:xfrm>
          <a:off x="14325111" y="135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152919</xdr:rowOff>
    </xdr:from>
    <xdr:to>
      <xdr:col>72</xdr:col>
      <xdr:colOff>38100</xdr:colOff>
      <xdr:row>78</xdr:row>
      <xdr:rowOff>83069</xdr:rowOff>
    </xdr:to>
    <xdr:sp macro="" textlink="">
      <xdr:nvSpPr>
        <xdr:cNvPr id="647" name="楕円 646"/>
        <xdr:cNvSpPr/>
      </xdr:nvSpPr>
      <xdr:spPr>
        <a:xfrm>
          <a:off x="13652500" y="133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99596</xdr:rowOff>
    </xdr:from>
    <xdr:ext cx="534377" cy="259045"/>
    <xdr:sp macro="" textlink="">
      <xdr:nvSpPr>
        <xdr:cNvPr id="648" name="テキスト ボックス 647"/>
        <xdr:cNvSpPr txBox="1"/>
      </xdr:nvSpPr>
      <xdr:spPr>
        <a:xfrm>
          <a:off x="13436111" y="131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50560</xdr:rowOff>
    </xdr:from>
    <xdr:to>
      <xdr:col>67</xdr:col>
      <xdr:colOff>101600</xdr:colOff>
      <xdr:row>78</xdr:row>
      <xdr:rowOff>152160</xdr:rowOff>
    </xdr:to>
    <xdr:sp macro="" textlink="">
      <xdr:nvSpPr>
        <xdr:cNvPr id="649" name="楕円 648"/>
        <xdr:cNvSpPr/>
      </xdr:nvSpPr>
      <xdr:spPr>
        <a:xfrm>
          <a:off x="12763500" y="13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168687</xdr:rowOff>
    </xdr:from>
    <xdr:ext cx="534377" cy="259045"/>
    <xdr:sp macro="" textlink="">
      <xdr:nvSpPr>
        <xdr:cNvPr id="650" name="テキスト ボックス 649"/>
        <xdr:cNvSpPr txBox="1"/>
      </xdr:nvSpPr>
      <xdr:spPr>
        <a:xfrm>
          <a:off x="12547111" y="13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10088</xdr:rowOff>
    </xdr:from>
    <xdr:to>
      <xdr:col>85</xdr:col>
      <xdr:colOff>127000</xdr:colOff>
      <xdr:row>98</xdr:row>
      <xdr:rowOff>25377</xdr:rowOff>
    </xdr:to>
    <xdr:cxnSp macro="">
      <xdr:nvCxnSpPr>
        <xdr:cNvPr id="679" name="直線コネクタ 678"/>
        <xdr:cNvCxnSpPr/>
      </xdr:nvCxnSpPr>
      <xdr:spPr>
        <a:xfrm>
          <a:off x="15481300" y="16812188"/>
          <a:ext cx="8382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162140</xdr:rowOff>
    </xdr:from>
    <xdr:to>
      <xdr:col>81</xdr:col>
      <xdr:colOff>50800</xdr:colOff>
      <xdr:row>98</xdr:row>
      <xdr:rowOff>10088</xdr:rowOff>
    </xdr:to>
    <xdr:cxnSp macro="">
      <xdr:nvCxnSpPr>
        <xdr:cNvPr id="682" name="直線コネクタ 681"/>
        <xdr:cNvCxnSpPr/>
      </xdr:nvCxnSpPr>
      <xdr:spPr>
        <a:xfrm>
          <a:off x="14592300" y="167927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160017</xdr:rowOff>
    </xdr:from>
    <xdr:to>
      <xdr:col>76</xdr:col>
      <xdr:colOff>114300</xdr:colOff>
      <xdr:row>97</xdr:row>
      <xdr:rowOff>162140</xdr:rowOff>
    </xdr:to>
    <xdr:cxnSp macro="">
      <xdr:nvCxnSpPr>
        <xdr:cNvPr id="685" name="直線コネクタ 684"/>
        <xdr:cNvCxnSpPr/>
      </xdr:nvCxnSpPr>
      <xdr:spPr>
        <a:xfrm>
          <a:off x="13703300" y="16790667"/>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86" name="フローチャート: 判断 685"/>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87" name="テキスト ボックス 686"/>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160017</xdr:rowOff>
    </xdr:from>
    <xdr:to>
      <xdr:col>71</xdr:col>
      <xdr:colOff>177800</xdr:colOff>
      <xdr:row>98</xdr:row>
      <xdr:rowOff>2338</xdr:rowOff>
    </xdr:to>
    <xdr:cxnSp macro="">
      <xdr:nvCxnSpPr>
        <xdr:cNvPr id="688" name="直線コネクタ 687"/>
        <xdr:cNvCxnSpPr/>
      </xdr:nvCxnSpPr>
      <xdr:spPr>
        <a:xfrm flipV="1">
          <a:off x="12814300" y="16790667"/>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690" name="テキスト ボックス 689"/>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692" name="テキスト ボックス 691"/>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146027</xdr:rowOff>
    </xdr:from>
    <xdr:to>
      <xdr:col>85</xdr:col>
      <xdr:colOff>177800</xdr:colOff>
      <xdr:row>98</xdr:row>
      <xdr:rowOff>76177</xdr:rowOff>
    </xdr:to>
    <xdr:sp macro="" textlink="">
      <xdr:nvSpPr>
        <xdr:cNvPr id="698" name="楕円 697"/>
        <xdr:cNvSpPr/>
      </xdr:nvSpPr>
      <xdr:spPr>
        <a:xfrm>
          <a:off x="16268700" y="1677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124454</xdr:rowOff>
    </xdr:from>
    <xdr:ext cx="599010" cy="259045"/>
    <xdr:sp macro="" textlink="">
      <xdr:nvSpPr>
        <xdr:cNvPr id="699" name="公債費該当値テキスト"/>
        <xdr:cNvSpPr txBox="1"/>
      </xdr:nvSpPr>
      <xdr:spPr>
        <a:xfrm>
          <a:off x="16370300" y="1675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130738</xdr:rowOff>
    </xdr:from>
    <xdr:to>
      <xdr:col>81</xdr:col>
      <xdr:colOff>101600</xdr:colOff>
      <xdr:row>98</xdr:row>
      <xdr:rowOff>60888</xdr:rowOff>
    </xdr:to>
    <xdr:sp macro="" textlink="">
      <xdr:nvSpPr>
        <xdr:cNvPr id="700" name="楕円 699"/>
        <xdr:cNvSpPr/>
      </xdr:nvSpPr>
      <xdr:spPr>
        <a:xfrm>
          <a:off x="15430500" y="167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52015</xdr:rowOff>
    </xdr:from>
    <xdr:ext cx="599010" cy="259045"/>
    <xdr:sp macro="" textlink="">
      <xdr:nvSpPr>
        <xdr:cNvPr id="701" name="テキスト ボックス 700"/>
        <xdr:cNvSpPr txBox="1"/>
      </xdr:nvSpPr>
      <xdr:spPr>
        <a:xfrm>
          <a:off x="15181795" y="168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111340</xdr:rowOff>
    </xdr:from>
    <xdr:to>
      <xdr:col>76</xdr:col>
      <xdr:colOff>165100</xdr:colOff>
      <xdr:row>98</xdr:row>
      <xdr:rowOff>41490</xdr:rowOff>
    </xdr:to>
    <xdr:sp macro="" textlink="">
      <xdr:nvSpPr>
        <xdr:cNvPr id="702" name="楕円 701"/>
        <xdr:cNvSpPr/>
      </xdr:nvSpPr>
      <xdr:spPr>
        <a:xfrm>
          <a:off x="14541500" y="167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32617</xdr:rowOff>
    </xdr:from>
    <xdr:ext cx="599010" cy="259045"/>
    <xdr:sp macro="" textlink="">
      <xdr:nvSpPr>
        <xdr:cNvPr id="703" name="テキスト ボックス 702"/>
        <xdr:cNvSpPr txBox="1"/>
      </xdr:nvSpPr>
      <xdr:spPr>
        <a:xfrm>
          <a:off x="14292795" y="1683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109217</xdr:rowOff>
    </xdr:from>
    <xdr:to>
      <xdr:col>72</xdr:col>
      <xdr:colOff>38100</xdr:colOff>
      <xdr:row>98</xdr:row>
      <xdr:rowOff>39367</xdr:rowOff>
    </xdr:to>
    <xdr:sp macro="" textlink="">
      <xdr:nvSpPr>
        <xdr:cNvPr id="704" name="楕円 703"/>
        <xdr:cNvSpPr/>
      </xdr:nvSpPr>
      <xdr:spPr>
        <a:xfrm>
          <a:off x="13652500" y="167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30494</xdr:rowOff>
    </xdr:from>
    <xdr:ext cx="599010" cy="259045"/>
    <xdr:sp macro="" textlink="">
      <xdr:nvSpPr>
        <xdr:cNvPr id="705" name="テキスト ボックス 704"/>
        <xdr:cNvSpPr txBox="1"/>
      </xdr:nvSpPr>
      <xdr:spPr>
        <a:xfrm>
          <a:off x="13403795" y="1683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122988</xdr:rowOff>
    </xdr:from>
    <xdr:to>
      <xdr:col>67</xdr:col>
      <xdr:colOff>101600</xdr:colOff>
      <xdr:row>98</xdr:row>
      <xdr:rowOff>53138</xdr:rowOff>
    </xdr:to>
    <xdr:sp macro="" textlink="">
      <xdr:nvSpPr>
        <xdr:cNvPr id="706" name="楕円 705"/>
        <xdr:cNvSpPr/>
      </xdr:nvSpPr>
      <xdr:spPr>
        <a:xfrm>
          <a:off x="12763500" y="1675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44265</xdr:rowOff>
    </xdr:from>
    <xdr:ext cx="599010" cy="259045"/>
    <xdr:sp macro="" textlink="">
      <xdr:nvSpPr>
        <xdr:cNvPr id="707" name="テキスト ボックス 706"/>
        <xdr:cNvSpPr txBox="1"/>
      </xdr:nvSpPr>
      <xdr:spPr>
        <a:xfrm>
          <a:off x="12514795" y="1684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112865</xdr:rowOff>
    </xdr:from>
    <xdr:to>
      <xdr:col>107</xdr:col>
      <xdr:colOff>101600</xdr:colOff>
      <xdr:row>39</xdr:row>
      <xdr:rowOff>43015</xdr:rowOff>
    </xdr:to>
    <xdr:sp macro="" textlink="">
      <xdr:nvSpPr>
        <xdr:cNvPr id="743" name="フローチャート: 判断 742"/>
        <xdr:cNvSpPr/>
      </xdr:nvSpPr>
      <xdr:spPr>
        <a:xfrm>
          <a:off x="20383500" y="66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59542</xdr:rowOff>
    </xdr:from>
    <xdr:ext cx="469744" cy="259045"/>
    <xdr:sp macro="" textlink="">
      <xdr:nvSpPr>
        <xdr:cNvPr id="744" name="テキスト ボックス 743"/>
        <xdr:cNvSpPr txBox="1"/>
      </xdr:nvSpPr>
      <xdr:spPr>
        <a:xfrm>
          <a:off x="20199428" y="64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住民一人当たりの目的別のコストは、商工費が低く農林水産業費が高い傾向にある。この要因は、本村においての主な産業が茶業等の農業であるため商工費の大部分が農林水産業費に組み込まれているためと考えられる。</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また、全体の予算における農林業振興のための投資的経費の割合が高いため農林水産業費は高くなる傾向にある。</a:t>
          </a:r>
          <a:endParaRPr lang="ja-JP" altLang="ja-JP" sz="900">
            <a:effectLst/>
          </a:endParaRPr>
        </a:p>
        <a:p>
          <a:pPr eaLnBrk="1" fontAlgn="auto" latinLnBrk="0" hangingPunct="1"/>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土木費については低く抑えられている。これは道路等の建設改良費を必要な部分に限定し長寿命化を図っているためと考えられる。</a:t>
          </a:r>
          <a:endParaRPr lang="ja-JP" altLang="ja-JP" sz="900">
            <a:effectLst/>
          </a:endParaRPr>
        </a:p>
        <a:p>
          <a:r>
            <a:rPr kumimoji="1" lang="ja-JP" altLang="ja-JP" sz="900">
              <a:solidFill>
                <a:schemeClr val="dk1"/>
              </a:solidFill>
              <a:effectLst/>
              <a:latin typeface="+mn-lt"/>
              <a:ea typeface="+mn-ea"/>
              <a:cs typeface="+mn-cs"/>
            </a:rPr>
            <a:t>　民生費については、主に</a:t>
          </a:r>
          <a:r>
            <a:rPr lang="ja-JP" altLang="ja-JP" sz="900" b="0" i="0" baseline="0">
              <a:solidFill>
                <a:schemeClr val="dk1"/>
              </a:solidFill>
              <a:effectLst/>
              <a:latin typeface="+mn-lt"/>
              <a:ea typeface="+mn-ea"/>
              <a:cs typeface="+mn-cs"/>
            </a:rPr>
            <a:t>障害者自立支援法の給付事業費や医療費の助成及び児童手当の給付費等法律により制度化された事業で</a:t>
          </a:r>
          <a:r>
            <a:rPr kumimoji="1" lang="ja-JP" altLang="ja-JP" sz="900" b="0" i="0" baseline="0">
              <a:solidFill>
                <a:schemeClr val="dk1"/>
              </a:solidFill>
              <a:effectLst/>
              <a:latin typeface="+mn-lt"/>
              <a:ea typeface="+mn-ea"/>
              <a:cs typeface="+mn-cs"/>
            </a:rPr>
            <a:t>あり市町村に裁量の余地がない事業が多い。</a:t>
          </a:r>
          <a:endParaRPr lang="ja-JP" altLang="ja-JP" sz="900">
            <a:effectLst/>
          </a:endParaRPr>
        </a:p>
        <a:p>
          <a:r>
            <a:rPr kumimoji="1" lang="ja-JP" altLang="ja-JP" sz="900" b="0" i="0" baseline="0">
              <a:solidFill>
                <a:schemeClr val="dk1"/>
              </a:solidFill>
              <a:effectLst/>
              <a:latin typeface="+mn-lt"/>
              <a:ea typeface="+mn-ea"/>
              <a:cs typeface="+mn-cs"/>
            </a:rPr>
            <a:t>　衛生費については、</a:t>
          </a:r>
          <a:r>
            <a:rPr kumimoji="1" lang="ja-JP" altLang="en-US" sz="900" b="0" i="0" baseline="0">
              <a:solidFill>
                <a:schemeClr val="dk1"/>
              </a:solidFill>
              <a:effectLst/>
              <a:latin typeface="+mn-lt"/>
              <a:ea typeface="+mn-ea"/>
              <a:cs typeface="+mn-cs"/>
            </a:rPr>
            <a:t>昨年度</a:t>
          </a:r>
          <a:r>
            <a:rPr kumimoji="1" lang="ja-JP" altLang="ja-JP" sz="900" b="0" i="0" baseline="0">
              <a:solidFill>
                <a:schemeClr val="dk1"/>
              </a:solidFill>
              <a:effectLst/>
              <a:latin typeface="+mn-lt"/>
              <a:ea typeface="+mn-ea"/>
              <a:cs typeface="+mn-cs"/>
            </a:rPr>
            <a:t>市町村</a:t>
          </a:r>
          <a:r>
            <a:rPr kumimoji="1" lang="ja-JP" altLang="en-US" sz="900" b="0" i="0" baseline="0">
              <a:solidFill>
                <a:schemeClr val="dk1"/>
              </a:solidFill>
              <a:effectLst/>
              <a:latin typeface="+mn-lt"/>
              <a:ea typeface="+mn-ea"/>
              <a:cs typeface="+mn-cs"/>
            </a:rPr>
            <a:t>類型</a:t>
          </a:r>
          <a:r>
            <a:rPr kumimoji="1" lang="ja-JP" altLang="ja-JP" sz="900" b="0" i="0" baseline="0">
              <a:solidFill>
                <a:schemeClr val="dk1"/>
              </a:solidFill>
              <a:effectLst/>
              <a:latin typeface="+mn-lt"/>
              <a:ea typeface="+mn-ea"/>
              <a:cs typeface="+mn-cs"/>
            </a:rPr>
            <a:t>の変更により平均を上回っ</a:t>
          </a:r>
          <a:r>
            <a:rPr kumimoji="1" lang="ja-JP" altLang="en-US" sz="900" b="0" i="0" baseline="0">
              <a:solidFill>
                <a:schemeClr val="dk1"/>
              </a:solidFill>
              <a:effectLst/>
              <a:latin typeface="+mn-lt"/>
              <a:ea typeface="+mn-ea"/>
              <a:cs typeface="+mn-cs"/>
            </a:rPr>
            <a:t>ており、今年度も同様の結果となった</a:t>
          </a:r>
          <a:r>
            <a:rPr kumimoji="1" lang="ja-JP" altLang="ja-JP" sz="900" b="0" i="0" baseline="0">
              <a:solidFill>
                <a:schemeClr val="dk1"/>
              </a:solidFill>
              <a:effectLst/>
              <a:latin typeface="+mn-lt"/>
              <a:ea typeface="+mn-ea"/>
              <a:cs typeface="+mn-cs"/>
            </a:rPr>
            <a:t>。これは、ごみ処理に対する負担金（東部広域連合負担金）が相対的に高いためと考えられる。</a:t>
          </a:r>
          <a:endParaRPr lang="ja-JP" altLang="ja-JP" sz="900">
            <a:effectLst/>
          </a:endParaRPr>
        </a:p>
        <a:p>
          <a:r>
            <a:rPr kumimoji="1" lang="ja-JP" altLang="ja-JP" sz="900">
              <a:solidFill>
                <a:schemeClr val="dk1"/>
              </a:solidFill>
              <a:effectLst/>
              <a:latin typeface="+mn-lt"/>
              <a:ea typeface="+mn-ea"/>
              <a:cs typeface="+mn-cs"/>
            </a:rPr>
            <a:t>　公債費については、繰上償還等の成果により近年は平均を下回っている。</a:t>
          </a:r>
          <a:endParaRPr lang="ja-JP" altLang="ja-JP" sz="9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900" b="0" i="0" baseline="0">
              <a:solidFill>
                <a:schemeClr val="dk1"/>
              </a:solidFill>
              <a:effectLst/>
              <a:latin typeface="+mn-lt"/>
              <a:ea typeface="+mn-ea"/>
              <a:cs typeface="+mn-cs"/>
            </a:rPr>
            <a:t>　標準財政規模については、H</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　1,</a:t>
          </a:r>
          <a:r>
            <a:rPr lang="en-US" altLang="ja-JP" sz="900" b="0" i="0" baseline="0">
              <a:solidFill>
                <a:schemeClr val="dk1"/>
              </a:solidFill>
              <a:effectLst/>
              <a:latin typeface="+mn-lt"/>
              <a:ea typeface="+mn-ea"/>
              <a:cs typeface="+mn-cs"/>
            </a:rPr>
            <a:t>702</a:t>
          </a:r>
          <a:r>
            <a:rPr lang="ja-JP" altLang="ja-JP" sz="900" b="0" i="0" baseline="0">
              <a:solidFill>
                <a:schemeClr val="dk1"/>
              </a:solidFill>
              <a:effectLst/>
              <a:latin typeface="+mn-lt"/>
              <a:ea typeface="+mn-ea"/>
              <a:cs typeface="+mn-cs"/>
            </a:rPr>
            <a:t>百万円　→　H2</a:t>
          </a:r>
          <a:r>
            <a:rPr lang="en-US" altLang="ja-JP" sz="900" b="0" i="0" baseline="0">
              <a:solidFill>
                <a:schemeClr val="dk1"/>
              </a:solidFill>
              <a:effectLst/>
              <a:latin typeface="+mn-lt"/>
              <a:ea typeface="+mn-ea"/>
              <a:cs typeface="+mn-cs"/>
            </a:rPr>
            <a:t>9</a:t>
          </a: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1</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603</a:t>
          </a:r>
          <a:r>
            <a:rPr lang="ja-JP" altLang="ja-JP" sz="900" b="0" i="0" baseline="0">
              <a:solidFill>
                <a:schemeClr val="dk1"/>
              </a:solidFill>
              <a:effectLst/>
              <a:latin typeface="+mn-lt"/>
              <a:ea typeface="+mn-ea"/>
              <a:cs typeface="+mn-cs"/>
            </a:rPr>
            <a:t>百万円となり微減となっている。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財政調整基金残高についてもH</a:t>
          </a:r>
          <a:r>
            <a:rPr lang="en-US" altLang="ja-JP" sz="900" b="0" i="0" baseline="0">
              <a:solidFill>
                <a:schemeClr val="dk1"/>
              </a:solidFill>
              <a:effectLst/>
              <a:latin typeface="+mn-lt"/>
              <a:ea typeface="+mn-ea"/>
              <a:cs typeface="+mn-cs"/>
            </a:rPr>
            <a:t>25</a:t>
          </a: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563</a:t>
          </a:r>
          <a:r>
            <a:rPr lang="ja-JP" altLang="ja-JP" sz="900" b="0" i="0" baseline="0">
              <a:solidFill>
                <a:schemeClr val="dk1"/>
              </a:solidFill>
              <a:effectLst/>
              <a:latin typeface="+mn-lt"/>
              <a:ea typeface="+mn-ea"/>
              <a:cs typeface="+mn-cs"/>
            </a:rPr>
            <a:t>百万円　→　H2</a:t>
          </a:r>
          <a:r>
            <a:rPr lang="en-US" altLang="ja-JP" sz="900" b="0" i="0" baseline="0">
              <a:solidFill>
                <a:schemeClr val="dk1"/>
              </a:solidFill>
              <a:effectLst/>
              <a:latin typeface="+mn-lt"/>
              <a:ea typeface="+mn-ea"/>
              <a:cs typeface="+mn-cs"/>
            </a:rPr>
            <a:t>9</a:t>
          </a: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510</a:t>
          </a:r>
          <a:r>
            <a:rPr lang="ja-JP" altLang="ja-JP" sz="900" b="0" i="0" baseline="0">
              <a:solidFill>
                <a:schemeClr val="dk1"/>
              </a:solidFill>
              <a:effectLst/>
              <a:latin typeface="+mn-lt"/>
              <a:ea typeface="+mn-ea"/>
              <a:cs typeface="+mn-cs"/>
            </a:rPr>
            <a:t>百万円となり微減となったため、財調基金残高の標準財政規模比については、H2</a:t>
          </a:r>
          <a:r>
            <a:rPr lang="en-US" altLang="ja-JP" sz="900" b="0" i="0" baseline="0">
              <a:solidFill>
                <a:schemeClr val="dk1"/>
              </a:solidFill>
              <a:effectLst/>
              <a:latin typeface="+mn-lt"/>
              <a:ea typeface="+mn-ea"/>
              <a:cs typeface="+mn-cs"/>
            </a:rPr>
            <a:t>5(33.05</a:t>
          </a:r>
          <a:r>
            <a:rPr lang="ja-JP" altLang="ja-JP" sz="900" b="0" i="0" baseline="0">
              <a:solidFill>
                <a:schemeClr val="dk1"/>
              </a:solidFill>
              <a:effectLst/>
              <a:latin typeface="+mn-lt"/>
              <a:ea typeface="+mn-ea"/>
              <a:cs typeface="+mn-cs"/>
            </a:rPr>
            <a:t>％）→H2</a:t>
          </a:r>
          <a:r>
            <a:rPr lang="en-US" altLang="ja-JP" sz="900" b="0" i="0" baseline="0">
              <a:solidFill>
                <a:schemeClr val="dk1"/>
              </a:solidFill>
              <a:effectLst/>
              <a:latin typeface="+mn-lt"/>
              <a:ea typeface="+mn-ea"/>
              <a:cs typeface="+mn-cs"/>
            </a:rPr>
            <a:t>9</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31.80</a:t>
          </a:r>
          <a:r>
            <a:rPr lang="ja-JP" altLang="ja-JP" sz="900" b="0" i="0" baseline="0">
              <a:solidFill>
                <a:schemeClr val="dk1"/>
              </a:solidFill>
              <a:effectLst/>
              <a:latin typeface="+mn-lt"/>
              <a:ea typeface="+mn-ea"/>
              <a:cs typeface="+mn-cs"/>
            </a:rPr>
            <a:t>％）となり</a:t>
          </a:r>
          <a:r>
            <a:rPr lang="ja-JP" altLang="en-US" sz="900" b="0" i="0" baseline="0">
              <a:solidFill>
                <a:schemeClr val="dk1"/>
              </a:solidFill>
              <a:effectLst/>
              <a:latin typeface="+mn-lt"/>
              <a:ea typeface="+mn-ea"/>
              <a:cs typeface="+mn-cs"/>
            </a:rPr>
            <a:t>減少</a:t>
          </a:r>
          <a:r>
            <a:rPr lang="ja-JP" altLang="ja-JP" sz="900" b="0" i="0" baseline="0">
              <a:solidFill>
                <a:schemeClr val="dk1"/>
              </a:solidFill>
              <a:effectLst/>
              <a:latin typeface="+mn-lt"/>
              <a:ea typeface="+mn-ea"/>
              <a:cs typeface="+mn-cs"/>
            </a:rPr>
            <a:t>となっている。</a:t>
          </a:r>
          <a:endParaRPr lang="ja-JP" altLang="ja-JP" sz="900">
            <a:effectLst/>
          </a:endParaRPr>
        </a:p>
        <a:p>
          <a:pPr rtl="0" eaLnBrk="1" fontAlgn="auto" latinLnBrk="0" hangingPunct="1"/>
          <a:r>
            <a:rPr lang="ja-JP" altLang="ja-JP" sz="900" b="0" i="0" baseline="0">
              <a:solidFill>
                <a:schemeClr val="dk1"/>
              </a:solidFill>
              <a:effectLst/>
              <a:latin typeface="+mn-lt"/>
              <a:ea typeface="+mn-ea"/>
              <a:cs typeface="+mn-cs"/>
            </a:rPr>
            <a:t>　一般会計の実質収支については、H2</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以降においては改善傾向で推移してい</a:t>
          </a:r>
          <a:r>
            <a:rPr lang="ja-JP" altLang="en-US" sz="900" b="0" i="0" baseline="0">
              <a:solidFill>
                <a:schemeClr val="dk1"/>
              </a:solidFill>
              <a:effectLst/>
              <a:latin typeface="+mn-lt"/>
              <a:ea typeface="+mn-ea"/>
              <a:cs typeface="+mn-cs"/>
            </a:rPr>
            <a:t>たが</a:t>
          </a:r>
          <a:r>
            <a:rPr lang="ja-JP" altLang="ja-JP" sz="900" b="0" i="0" baseline="0">
              <a:solidFill>
                <a:schemeClr val="dk1"/>
              </a:solidFill>
              <a:effectLst/>
              <a:latin typeface="+mn-lt"/>
              <a:ea typeface="+mn-ea"/>
              <a:cs typeface="+mn-cs"/>
            </a:rPr>
            <a:t>（一般会計の実質収支額　H2</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51</a:t>
          </a:r>
          <a:r>
            <a:rPr lang="ja-JP" altLang="ja-JP" sz="900" b="0" i="0" baseline="0">
              <a:solidFill>
                <a:schemeClr val="dk1"/>
              </a:solidFill>
              <a:effectLst/>
              <a:latin typeface="+mn-lt"/>
              <a:ea typeface="+mn-ea"/>
              <a:cs typeface="+mn-cs"/>
            </a:rPr>
            <a:t>百万円→H2</a:t>
          </a:r>
          <a:r>
            <a:rPr lang="en-US" altLang="ja-JP" sz="900" b="0" i="0" baseline="0">
              <a:solidFill>
                <a:schemeClr val="dk1"/>
              </a:solidFill>
              <a:effectLst/>
              <a:latin typeface="+mn-lt"/>
              <a:ea typeface="+mn-ea"/>
              <a:cs typeface="+mn-cs"/>
            </a:rPr>
            <a:t>8</a:t>
          </a:r>
          <a:r>
            <a:rPr lang="ja-JP" altLang="ja-JP" sz="900" b="0" i="0" baseline="0">
              <a:solidFill>
                <a:schemeClr val="dk1"/>
              </a:solidFill>
              <a:effectLst/>
              <a:latin typeface="+mn-lt"/>
              <a:ea typeface="+mn-ea"/>
              <a:cs typeface="+mn-cs"/>
            </a:rPr>
            <a:t>　</a:t>
          </a:r>
          <a:r>
            <a:rPr lang="en-US" altLang="ja-JP" sz="900" b="0" i="0" baseline="0">
              <a:solidFill>
                <a:schemeClr val="dk1"/>
              </a:solidFill>
              <a:effectLst/>
              <a:latin typeface="+mn-lt"/>
              <a:ea typeface="+mn-ea"/>
              <a:cs typeface="+mn-cs"/>
            </a:rPr>
            <a:t>102</a:t>
          </a:r>
          <a:r>
            <a:rPr lang="ja-JP" altLang="ja-JP" sz="900" b="0" i="0" baseline="0">
              <a:solidFill>
                <a:schemeClr val="dk1"/>
              </a:solidFill>
              <a:effectLst/>
              <a:latin typeface="+mn-lt"/>
              <a:ea typeface="+mn-ea"/>
              <a:cs typeface="+mn-cs"/>
            </a:rPr>
            <a:t>百万円）</a:t>
          </a:r>
          <a:r>
            <a:rPr lang="ja-JP" altLang="en-US"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H29</a:t>
          </a:r>
          <a:r>
            <a:rPr lang="ja-JP" altLang="en-US" sz="900" b="0" i="0" baseline="0">
              <a:solidFill>
                <a:schemeClr val="dk1"/>
              </a:solidFill>
              <a:effectLst/>
              <a:latin typeface="+mn-lt"/>
              <a:ea typeface="+mn-ea"/>
              <a:cs typeface="+mn-cs"/>
            </a:rPr>
            <a:t>は大規模災害等により、翌年度への繰り越すべき財源等が多額であったため、数値の悪化が見られた（</a:t>
          </a:r>
          <a:r>
            <a:rPr lang="en-US" altLang="ja-JP" sz="900" b="0" i="0" baseline="0">
              <a:solidFill>
                <a:schemeClr val="dk1"/>
              </a:solidFill>
              <a:effectLst/>
              <a:latin typeface="+mn-lt"/>
              <a:ea typeface="+mn-ea"/>
              <a:cs typeface="+mn-cs"/>
            </a:rPr>
            <a:t>H29  21</a:t>
          </a:r>
          <a:r>
            <a:rPr lang="ja-JP" altLang="en-US" sz="900" b="0" i="0" baseline="0">
              <a:solidFill>
                <a:schemeClr val="dk1"/>
              </a:solidFill>
              <a:effectLst/>
              <a:latin typeface="+mn-lt"/>
              <a:ea typeface="+mn-ea"/>
              <a:cs typeface="+mn-cs"/>
            </a:rPr>
            <a:t>百万円）。</a:t>
          </a:r>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同様に、実質単年度収支についても、大規模災害等により大幅な数値の悪化となっている。</a:t>
          </a:r>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京都府南山城村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標準財政規模については、H</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　1,</a:t>
          </a:r>
          <a:r>
            <a:rPr lang="en-US" altLang="ja-JP" sz="1100" b="0" i="0" baseline="0">
              <a:solidFill>
                <a:schemeClr val="dk1"/>
              </a:solidFill>
              <a:effectLst/>
              <a:latin typeface="+mn-lt"/>
              <a:ea typeface="+mn-ea"/>
              <a:cs typeface="+mn-cs"/>
            </a:rPr>
            <a:t>702</a:t>
          </a:r>
          <a:r>
            <a:rPr lang="ja-JP" altLang="ja-JP" sz="1100" b="0" i="0" baseline="0">
              <a:solidFill>
                <a:schemeClr val="dk1"/>
              </a:solidFill>
              <a:effectLst/>
              <a:latin typeface="+mn-lt"/>
              <a:ea typeface="+mn-ea"/>
              <a:cs typeface="+mn-cs"/>
            </a:rPr>
            <a:t>百万円　→　H2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603</a:t>
          </a:r>
          <a:r>
            <a:rPr lang="ja-JP" altLang="ja-JP" sz="1100" b="0" i="0" baseline="0">
              <a:solidFill>
                <a:schemeClr val="dk1"/>
              </a:solidFill>
              <a:effectLst/>
              <a:latin typeface="+mn-lt"/>
              <a:ea typeface="+mn-ea"/>
              <a:cs typeface="+mn-cs"/>
            </a:rPr>
            <a:t>百万円となり</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一般会計の実質収支については、H2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以降においては改善傾向で推移してい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（一般会計の実質収支額　H2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百万円→H2</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H29</a:t>
          </a:r>
          <a:r>
            <a:rPr lang="ja-JP" altLang="en-US" sz="1100" b="0" i="0" baseline="0">
              <a:solidFill>
                <a:schemeClr val="dk1"/>
              </a:solidFill>
              <a:effectLst/>
              <a:latin typeface="+mn-lt"/>
              <a:ea typeface="+mn-ea"/>
              <a:cs typeface="+mn-cs"/>
            </a:rPr>
            <a:t>は大規模な災害等が発生したこと、また、大型事業が終了したこともあり、事業費支弁人件費分の歳入等が減少したことにより減少となっている。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各特別会計における実質収支比率（標準財政規模比）は、低位で安定している。これは、一般会計からの繰出金により実質的に赤字額を補填していることが要因である。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2698830</v>
      </c>
      <c r="BO4" s="441"/>
      <c r="BP4" s="441"/>
      <c r="BQ4" s="441"/>
      <c r="BR4" s="441"/>
      <c r="BS4" s="441"/>
      <c r="BT4" s="441"/>
      <c r="BU4" s="442"/>
      <c r="BV4" s="440">
        <v>3558962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1.3</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2609229</v>
      </c>
      <c r="BO5" s="446"/>
      <c r="BP5" s="446"/>
      <c r="BQ5" s="446"/>
      <c r="BR5" s="446"/>
      <c r="BS5" s="446"/>
      <c r="BT5" s="446"/>
      <c r="BU5" s="447"/>
      <c r="BV5" s="445">
        <v>3449735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92.6</v>
      </c>
      <c r="CU5" s="416"/>
      <c r="CV5" s="416"/>
      <c r="CW5" s="416"/>
      <c r="CX5" s="416"/>
      <c r="CY5" s="416"/>
      <c r="CZ5" s="416"/>
      <c r="DA5" s="417"/>
      <c r="DB5" s="415">
        <v>88.3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89601</v>
      </c>
      <c r="BO6" s="446"/>
      <c r="BP6" s="446"/>
      <c r="BQ6" s="446"/>
      <c r="BR6" s="446"/>
      <c r="BS6" s="446"/>
      <c r="BT6" s="446"/>
      <c r="BU6" s="447"/>
      <c r="BV6" s="445">
        <v>109227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96.7</v>
      </c>
      <c r="CU6" s="596"/>
      <c r="CV6" s="596"/>
      <c r="CW6" s="596"/>
      <c r="CX6" s="596"/>
      <c r="CY6" s="596"/>
      <c r="CZ6" s="596"/>
      <c r="DA6" s="597"/>
      <c r="DB6" s="595">
        <v>91.9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68527</v>
      </c>
      <c r="BO7" s="446"/>
      <c r="BP7" s="446"/>
      <c r="BQ7" s="446"/>
      <c r="BR7" s="446"/>
      <c r="BS7" s="446"/>
      <c r="BT7" s="446"/>
      <c r="BU7" s="447"/>
      <c r="BV7" s="445">
        <v>6816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1603212</v>
      </c>
      <c r="CU7" s="446"/>
      <c r="CV7" s="446"/>
      <c r="CW7" s="446"/>
      <c r="CX7" s="446"/>
      <c r="CY7" s="446"/>
      <c r="CZ7" s="446"/>
      <c r="DA7" s="447"/>
      <c r="DB7" s="445">
        <v>1682657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21074</v>
      </c>
      <c r="BO8" s="446"/>
      <c r="BP8" s="446"/>
      <c r="BQ8" s="446"/>
      <c r="BR8" s="446"/>
      <c r="BS8" s="446"/>
      <c r="BT8" s="446"/>
      <c r="BU8" s="447"/>
      <c r="BV8" s="445">
        <v>102411</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2652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-81337</v>
      </c>
      <c r="BO9" s="446"/>
      <c r="BP9" s="446"/>
      <c r="BQ9" s="446"/>
      <c r="BR9" s="446"/>
      <c r="BS9" s="446"/>
      <c r="BT9" s="446"/>
      <c r="BU9" s="447"/>
      <c r="BV9" s="445">
        <v>32127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16.399999999999999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3078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700</v>
      </c>
      <c r="BO10" s="446"/>
      <c r="BP10" s="446"/>
      <c r="BQ10" s="446"/>
      <c r="BR10" s="446"/>
      <c r="BS10" s="446"/>
      <c r="BT10" s="446"/>
      <c r="BU10" s="447"/>
      <c r="BV10" s="445">
        <v>576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33104</v>
      </c>
      <c r="BO11" s="446"/>
      <c r="BP11" s="446"/>
      <c r="BQ11" s="446"/>
      <c r="BR11" s="446"/>
      <c r="BS11" s="446"/>
      <c r="BT11" s="446"/>
      <c r="BU11" s="447"/>
      <c r="BV11" s="445">
        <v>40536</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2819</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103</v>
      </c>
      <c r="AV12" s="503"/>
      <c r="AW12" s="503"/>
      <c r="AX12" s="503"/>
      <c r="AY12" s="425" t="s">
        <v>130</v>
      </c>
      <c r="AZ12" s="426"/>
      <c r="BA12" s="426"/>
      <c r="BB12" s="426"/>
      <c r="BC12" s="426"/>
      <c r="BD12" s="426"/>
      <c r="BE12" s="426"/>
      <c r="BF12" s="426"/>
      <c r="BG12" s="426"/>
      <c r="BH12" s="426"/>
      <c r="BI12" s="426"/>
      <c r="BJ12" s="426"/>
      <c r="BK12" s="426"/>
      <c r="BL12" s="426"/>
      <c r="BM12" s="427"/>
      <c r="BN12" s="445">
        <v>75659</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2793</v>
      </c>
      <c r="S13" s="549"/>
      <c r="T13" s="549"/>
      <c r="U13" s="549"/>
      <c r="V13" s="550"/>
      <c r="W13" s="536" t="s">
        <v>134</v>
      </c>
      <c r="X13" s="458"/>
      <c r="Y13" s="458"/>
      <c r="Z13" s="458"/>
      <c r="AA13" s="458"/>
      <c r="AB13" s="459"/>
      <c r="AC13" s="421">
        <v>188</v>
      </c>
      <c r="AD13" s="422"/>
      <c r="AE13" s="422"/>
      <c r="AF13" s="422"/>
      <c r="AG13" s="423"/>
      <c r="AH13" s="421">
        <v>250</v>
      </c>
      <c r="AI13" s="422"/>
      <c r="AJ13" s="422"/>
      <c r="AK13" s="422"/>
      <c r="AL13" s="424"/>
      <c r="AM13" s="514" t="s">
        <v>135</v>
      </c>
      <c r="AN13" s="419"/>
      <c r="AO13" s="419"/>
      <c r="AP13" s="419"/>
      <c r="AQ13" s="419"/>
      <c r="AR13" s="419"/>
      <c r="AS13" s="419"/>
      <c r="AT13" s="420"/>
      <c r="AU13" s="502" t="s">
        <v>120</v>
      </c>
      <c r="AV13" s="503"/>
      <c r="AW13" s="503"/>
      <c r="AX13" s="503"/>
      <c r="AY13" s="425" t="s">
        <v>136</v>
      </c>
      <c r="AZ13" s="426"/>
      <c r="BA13" s="426"/>
      <c r="BB13" s="426"/>
      <c r="BC13" s="426"/>
      <c r="BD13" s="426"/>
      <c r="BE13" s="426"/>
      <c r="BF13" s="426"/>
      <c r="BG13" s="426"/>
      <c r="BH13" s="426"/>
      <c r="BI13" s="426"/>
      <c r="BJ13" s="426"/>
      <c r="BK13" s="426"/>
      <c r="BL13" s="426"/>
      <c r="BM13" s="427"/>
      <c r="BN13" s="445">
        <v>-123192</v>
      </c>
      <c r="BO13" s="446"/>
      <c r="BP13" s="446"/>
      <c r="BQ13" s="446"/>
      <c r="BR13" s="446"/>
      <c r="BS13" s="446"/>
      <c r="BT13" s="446"/>
      <c r="BU13" s="447"/>
      <c r="BV13" s="445">
        <v>73239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8.9</v>
      </c>
      <c r="CU13" s="416"/>
      <c r="CV13" s="416"/>
      <c r="CW13" s="416"/>
      <c r="CX13" s="416"/>
      <c r="CY13" s="416"/>
      <c r="CZ13" s="416"/>
      <c r="DA13" s="417"/>
      <c r="DB13" s="415">
        <v>8.5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2882</v>
      </c>
      <c r="S14" s="549"/>
      <c r="T14" s="549"/>
      <c r="U14" s="549"/>
      <c r="V14" s="550"/>
      <c r="W14" s="551"/>
      <c r="X14" s="461"/>
      <c r="Y14" s="461"/>
      <c r="Z14" s="461"/>
      <c r="AA14" s="461"/>
      <c r="AB14" s="462"/>
      <c r="AC14" s="541">
        <v>15.6</v>
      </c>
      <c r="AD14" s="542"/>
      <c r="AE14" s="542"/>
      <c r="AF14" s="542"/>
      <c r="AG14" s="543"/>
      <c r="AH14" s="541">
        <v>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25.4</v>
      </c>
      <c r="CU14" s="553"/>
      <c r="CV14" s="553"/>
      <c r="CW14" s="553"/>
      <c r="CX14" s="553"/>
      <c r="CY14" s="553"/>
      <c r="CZ14" s="553"/>
      <c r="DA14" s="554"/>
      <c r="DB14" s="552">
        <v>23.6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2861</v>
      </c>
      <c r="S15" s="549"/>
      <c r="T15" s="549"/>
      <c r="U15" s="549"/>
      <c r="V15" s="550"/>
      <c r="W15" s="536" t="s">
        <v>141</v>
      </c>
      <c r="X15" s="458"/>
      <c r="Y15" s="458"/>
      <c r="Z15" s="458"/>
      <c r="AA15" s="458"/>
      <c r="AB15" s="459"/>
      <c r="AC15" s="421">
        <v>245</v>
      </c>
      <c r="AD15" s="422"/>
      <c r="AE15" s="422"/>
      <c r="AF15" s="422"/>
      <c r="AG15" s="423"/>
      <c r="AH15" s="421">
        <v>295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341185</v>
      </c>
      <c r="BO15" s="441"/>
      <c r="BP15" s="441"/>
      <c r="BQ15" s="441"/>
      <c r="BR15" s="441"/>
      <c r="BS15" s="441"/>
      <c r="BT15" s="441"/>
      <c r="BU15" s="442"/>
      <c r="BV15" s="440">
        <v>351171</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20.3</v>
      </c>
      <c r="AD16" s="542"/>
      <c r="AE16" s="542"/>
      <c r="AF16" s="542"/>
      <c r="AG16" s="543"/>
      <c r="AH16" s="541">
        <v>20.100000000000001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1445316</v>
      </c>
      <c r="BO16" s="446"/>
      <c r="BP16" s="446"/>
      <c r="BQ16" s="446"/>
      <c r="BR16" s="446"/>
      <c r="BS16" s="446"/>
      <c r="BT16" s="446"/>
      <c r="BU16" s="447"/>
      <c r="BV16" s="445">
        <v>1520192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773</v>
      </c>
      <c r="AD17" s="422"/>
      <c r="AE17" s="422"/>
      <c r="AF17" s="422"/>
      <c r="AG17" s="423"/>
      <c r="AH17" s="421">
        <v>924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431794</v>
      </c>
      <c r="BO17" s="446"/>
      <c r="BP17" s="446"/>
      <c r="BQ17" s="446"/>
      <c r="BR17" s="446"/>
      <c r="BS17" s="446"/>
      <c r="BT17" s="446"/>
      <c r="BU17" s="447"/>
      <c r="BV17" s="445">
        <v>442117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64.11</v>
      </c>
      <c r="M18" s="510"/>
      <c r="N18" s="510"/>
      <c r="O18" s="510"/>
      <c r="P18" s="510"/>
      <c r="Q18" s="510"/>
      <c r="R18" s="511"/>
      <c r="S18" s="511"/>
      <c r="T18" s="511"/>
      <c r="U18" s="511"/>
      <c r="V18" s="512"/>
      <c r="W18" s="526"/>
      <c r="X18" s="527"/>
      <c r="Y18" s="527"/>
      <c r="Z18" s="527"/>
      <c r="AA18" s="527"/>
      <c r="AB18" s="537"/>
      <c r="AC18" s="409">
        <v>64.099999999999994</v>
      </c>
      <c r="AD18" s="410"/>
      <c r="AE18" s="410"/>
      <c r="AF18" s="410"/>
      <c r="AG18" s="513"/>
      <c r="AH18" s="409">
        <v>62.9</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1502689</v>
      </c>
      <c r="BO18" s="446"/>
      <c r="BP18" s="446"/>
      <c r="BQ18" s="446"/>
      <c r="BR18" s="446"/>
      <c r="BS18" s="446"/>
      <c r="BT18" s="446"/>
      <c r="BU18" s="447"/>
      <c r="BV18" s="445">
        <v>1487177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41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1877332</v>
      </c>
      <c r="BO19" s="446"/>
      <c r="BP19" s="446"/>
      <c r="BQ19" s="446"/>
      <c r="BR19" s="446"/>
      <c r="BS19" s="446"/>
      <c r="BT19" s="446"/>
      <c r="BU19" s="447"/>
      <c r="BV19" s="445">
        <v>1893221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1068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2565707</v>
      </c>
      <c r="BO23" s="446"/>
      <c r="BP23" s="446"/>
      <c r="BQ23" s="446"/>
      <c r="BR23" s="446"/>
      <c r="BS23" s="446"/>
      <c r="BT23" s="446"/>
      <c r="BU23" s="447"/>
      <c r="BV23" s="445">
        <v>2541795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6700</v>
      </c>
      <c r="R24" s="422"/>
      <c r="S24" s="422"/>
      <c r="T24" s="422"/>
      <c r="U24" s="422"/>
      <c r="V24" s="423"/>
      <c r="W24" s="487"/>
      <c r="X24" s="478"/>
      <c r="Y24" s="479"/>
      <c r="Z24" s="418" t="s">
        <v>165</v>
      </c>
      <c r="AA24" s="419"/>
      <c r="AB24" s="419"/>
      <c r="AC24" s="419"/>
      <c r="AD24" s="419"/>
      <c r="AE24" s="419"/>
      <c r="AF24" s="419"/>
      <c r="AG24" s="420"/>
      <c r="AH24" s="421">
        <v>49</v>
      </c>
      <c r="AI24" s="422"/>
      <c r="AJ24" s="422"/>
      <c r="AK24" s="422"/>
      <c r="AL24" s="423"/>
      <c r="AM24" s="421">
        <v>135730</v>
      </c>
      <c r="AN24" s="422"/>
      <c r="AO24" s="422"/>
      <c r="AP24" s="422"/>
      <c r="AQ24" s="422"/>
      <c r="AR24" s="423"/>
      <c r="AS24" s="421">
        <v>2770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2535721</v>
      </c>
      <c r="BO24" s="446"/>
      <c r="BP24" s="446"/>
      <c r="BQ24" s="446"/>
      <c r="BR24" s="446"/>
      <c r="BS24" s="446"/>
      <c r="BT24" s="446"/>
      <c r="BU24" s="447"/>
      <c r="BV24" s="445">
        <v>2447815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5700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132</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139426</v>
      </c>
      <c r="BO25" s="441"/>
      <c r="BP25" s="441"/>
      <c r="BQ25" s="441"/>
      <c r="BR25" s="441"/>
      <c r="BS25" s="441"/>
      <c r="BT25" s="441"/>
      <c r="BU25" s="442"/>
      <c r="BV25" s="440" t="s">
        <v>172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t="s">
        <v>123</v>
      </c>
      <c r="M26" s="422"/>
      <c r="N26" s="422"/>
      <c r="O26" s="422"/>
      <c r="P26" s="423"/>
      <c r="Q26" s="421" t="s">
        <v>169</v>
      </c>
      <c r="R26" s="422"/>
      <c r="S26" s="422"/>
      <c r="T26" s="422"/>
      <c r="U26" s="422"/>
      <c r="V26" s="423"/>
      <c r="W26" s="487"/>
      <c r="X26" s="478"/>
      <c r="Y26" s="479"/>
      <c r="Z26" s="418" t="s">
        <v>174</v>
      </c>
      <c r="AA26" s="500"/>
      <c r="AB26" s="500"/>
      <c r="AC26" s="500"/>
      <c r="AD26" s="500"/>
      <c r="AE26" s="500"/>
      <c r="AF26" s="500"/>
      <c r="AG26" s="501"/>
      <c r="AH26" s="421" t="s">
        <v>175</v>
      </c>
      <c r="AI26" s="422"/>
      <c r="AJ26" s="422"/>
      <c r="AK26" s="422"/>
      <c r="AL26" s="423"/>
      <c r="AM26" s="421" t="s">
        <v>132</v>
      </c>
      <c r="AN26" s="422"/>
      <c r="AO26" s="422"/>
      <c r="AP26" s="422"/>
      <c r="AQ26" s="422"/>
      <c r="AR26" s="423"/>
      <c r="AS26" s="421" t="s">
        <v>132</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177</v>
      </c>
      <c r="F27" s="419"/>
      <c r="G27" s="419"/>
      <c r="H27" s="419"/>
      <c r="I27" s="419"/>
      <c r="J27" s="419"/>
      <c r="K27" s="420"/>
      <c r="L27" s="421">
        <v>1</v>
      </c>
      <c r="M27" s="422"/>
      <c r="N27" s="422"/>
      <c r="O27" s="422"/>
      <c r="P27" s="423"/>
      <c r="Q27" s="421">
        <v>2750</v>
      </c>
      <c r="R27" s="422"/>
      <c r="S27" s="422"/>
      <c r="T27" s="422"/>
      <c r="U27" s="422"/>
      <c r="V27" s="423"/>
      <c r="W27" s="487"/>
      <c r="X27" s="478"/>
      <c r="Y27" s="479"/>
      <c r="Z27" s="418" t="s">
        <v>178</v>
      </c>
      <c r="AA27" s="419"/>
      <c r="AB27" s="419"/>
      <c r="AC27" s="419"/>
      <c r="AD27" s="419"/>
      <c r="AE27" s="419"/>
      <c r="AF27" s="419"/>
      <c r="AG27" s="420"/>
      <c r="AH27" s="421" t="s">
        <v>123</v>
      </c>
      <c r="AI27" s="422"/>
      <c r="AJ27" s="422"/>
      <c r="AK27" s="422"/>
      <c r="AL27" s="423"/>
      <c r="AM27" s="421" t="s">
        <v>123</v>
      </c>
      <c r="AN27" s="422"/>
      <c r="AO27" s="422"/>
      <c r="AP27" s="422"/>
      <c r="AQ27" s="422"/>
      <c r="AR27" s="423"/>
      <c r="AS27" s="421" t="s">
        <v>175</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69465</v>
      </c>
      <c r="BO27" s="449"/>
      <c r="BP27" s="449"/>
      <c r="BQ27" s="449"/>
      <c r="BR27" s="449"/>
      <c r="BS27" s="449"/>
      <c r="BT27" s="449"/>
      <c r="BU27" s="450"/>
      <c r="BV27" s="448">
        <v>69465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180</v>
      </c>
      <c r="F28" s="419"/>
      <c r="G28" s="419"/>
      <c r="H28" s="419"/>
      <c r="I28" s="419"/>
      <c r="J28" s="419"/>
      <c r="K28" s="420"/>
      <c r="L28" s="421">
        <v>1</v>
      </c>
      <c r="M28" s="422"/>
      <c r="N28" s="422"/>
      <c r="O28" s="422"/>
      <c r="P28" s="423"/>
      <c r="Q28" s="421">
        <v>2000</v>
      </c>
      <c r="R28" s="422"/>
      <c r="S28" s="422"/>
      <c r="T28" s="422"/>
      <c r="U28" s="422"/>
      <c r="V28" s="423"/>
      <c r="W28" s="487"/>
      <c r="X28" s="478"/>
      <c r="Y28" s="479"/>
      <c r="Z28" s="418" t="s">
        <v>181</v>
      </c>
      <c r="AA28" s="419"/>
      <c r="AB28" s="419"/>
      <c r="AC28" s="419"/>
      <c r="AD28" s="419"/>
      <c r="AE28" s="419"/>
      <c r="AF28" s="419"/>
      <c r="AG28" s="420"/>
      <c r="AH28" s="421" t="s">
        <v>172</v>
      </c>
      <c r="AI28" s="422"/>
      <c r="AJ28" s="422"/>
      <c r="AK28" s="422"/>
      <c r="AL28" s="423"/>
      <c r="AM28" s="421" t="s">
        <v>175</v>
      </c>
      <c r="AN28" s="422"/>
      <c r="AO28" s="422"/>
      <c r="AP28" s="422"/>
      <c r="AQ28" s="422"/>
      <c r="AR28" s="423"/>
      <c r="AS28" s="421" t="s">
        <v>169</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509745</v>
      </c>
      <c r="BO28" s="441"/>
      <c r="BP28" s="441"/>
      <c r="BQ28" s="441"/>
      <c r="BR28" s="441"/>
      <c r="BS28" s="441"/>
      <c r="BT28" s="441"/>
      <c r="BU28" s="442"/>
      <c r="BV28" s="440">
        <v>524704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183</v>
      </c>
      <c r="F29" s="419"/>
      <c r="G29" s="419"/>
      <c r="H29" s="419"/>
      <c r="I29" s="419"/>
      <c r="J29" s="419"/>
      <c r="K29" s="420"/>
      <c r="L29" s="421">
        <v>8</v>
      </c>
      <c r="M29" s="422"/>
      <c r="N29" s="422"/>
      <c r="O29" s="422"/>
      <c r="P29" s="423"/>
      <c r="Q29" s="421">
        <v>1700</v>
      </c>
      <c r="R29" s="422"/>
      <c r="S29" s="422"/>
      <c r="T29" s="422"/>
      <c r="U29" s="422"/>
      <c r="V29" s="423"/>
      <c r="W29" s="488"/>
      <c r="X29" s="489"/>
      <c r="Y29" s="490"/>
      <c r="Z29" s="418" t="s">
        <v>184</v>
      </c>
      <c r="AA29" s="419"/>
      <c r="AB29" s="419"/>
      <c r="AC29" s="419"/>
      <c r="AD29" s="419"/>
      <c r="AE29" s="419"/>
      <c r="AF29" s="419"/>
      <c r="AG29" s="420"/>
      <c r="AH29" s="421">
        <v>49</v>
      </c>
      <c r="AI29" s="422"/>
      <c r="AJ29" s="422"/>
      <c r="AK29" s="422"/>
      <c r="AL29" s="423"/>
      <c r="AM29" s="421">
        <v>135730</v>
      </c>
      <c r="AN29" s="422"/>
      <c r="AO29" s="422"/>
      <c r="AP29" s="422"/>
      <c r="AQ29" s="422"/>
      <c r="AR29" s="423"/>
      <c r="AS29" s="421">
        <v>2770</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271635</v>
      </c>
      <c r="BO29" s="446"/>
      <c r="BP29" s="446"/>
      <c r="BQ29" s="446"/>
      <c r="BR29" s="446"/>
      <c r="BS29" s="446"/>
      <c r="BT29" s="446"/>
      <c r="BU29" s="447"/>
      <c r="BV29" s="445">
        <v>271591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96.4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102904</v>
      </c>
      <c r="BO30" s="449"/>
      <c r="BP30" s="449"/>
      <c r="BQ30" s="449"/>
      <c r="BR30" s="449"/>
      <c r="BS30" s="449"/>
      <c r="BT30" s="449"/>
      <c r="BU30" s="450"/>
      <c r="BV30" s="448">
        <v>92826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193</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193</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国民健康保険山城病院組合（病院事業会計）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南山城</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高度情報ネットワーク特別会計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国民健康保険山城病院組合（介護老人保健施設事業会計）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京都府市町村職員退職手当組合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京都府市町村議会議員公務災害補償等組合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相楽中部消防組合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相楽郡広域事務組合（一般会計）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相楽郡広域事務組合
（相楽地区ふるさと市町村圏振興事業特別会計）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京都府自治会館管理組合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京都府後期高齢者医療広域連合
（一般会計）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京都府後期高齢者医療広域連合
（後期高齢者医療特別会計）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JiYp8Q31ZjcgKPypQE8IyWFQiYMh4tcZ/eE51/S7XBWUHdZPF9oNuz4MyGp/zJFdHBZjaejID7nX+uCJb8MtPA==" saltValue="0crIJ3eVNVjLqMZYYghE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554</v>
      </c>
      <c r="D34" s="1224"/>
      <c r="E34" s="1225"/>
      <c r="F34" s="32">
        <v>2.38</v>
      </c>
      <c r="G34" s="33">
        <v>3.35</v>
      </c>
      <c r="H34" s="33">
        <v>0.76</v>
      </c>
      <c r="I34" s="33">
        <v>0.99</v>
      </c>
      <c r="J34" s="34">
        <v>2.0699999999999998</v>
      </c>
      <c r="K34" s="22"/>
      <c r="L34" s="22"/>
      <c r="M34" s="22"/>
      <c r="N34" s="22"/>
      <c r="O34" s="22"/>
      <c r="P34" s="22"/>
    </row>
    <row r="35" spans="1:16" ht="39" customHeight="1">
      <c r="A35" s="22"/>
      <c r="B35" s="35"/>
      <c r="C35" s="1218" t="s">
        <v>555</v>
      </c>
      <c r="D35" s="1219"/>
      <c r="E35" s="1220"/>
      <c r="F35" s="36">
        <v>0.06</v>
      </c>
      <c r="G35" s="37">
        <v>0.12</v>
      </c>
      <c r="H35" s="37">
        <v>1.04</v>
      </c>
      <c r="I35" s="37">
        <v>0.98</v>
      </c>
      <c r="J35" s="38">
        <v>1.32</v>
      </c>
      <c r="K35" s="22"/>
      <c r="L35" s="22"/>
      <c r="M35" s="22"/>
      <c r="N35" s="22"/>
      <c r="O35" s="22"/>
      <c r="P35" s="22"/>
    </row>
    <row r="36" spans="1:16" ht="39" customHeight="1">
      <c r="A36" s="22"/>
      <c r="B36" s="35"/>
      <c r="C36" s="1218" t="s">
        <v>556</v>
      </c>
      <c r="D36" s="1219"/>
      <c r="E36" s="1220"/>
      <c r="F36" s="36">
        <v>3.05</v>
      </c>
      <c r="G36" s="37">
        <v>2.88</v>
      </c>
      <c r="H36" s="37">
        <v>3.93</v>
      </c>
      <c r="I36" s="37">
        <v>5.97</v>
      </c>
      <c r="J36" s="38">
        <v>1.1499999999999999</v>
      </c>
      <c r="K36" s="22"/>
      <c r="L36" s="22"/>
      <c r="M36" s="22"/>
      <c r="N36" s="22"/>
      <c r="O36" s="22"/>
      <c r="P36" s="22"/>
    </row>
    <row r="37" spans="1:16" ht="39" customHeight="1">
      <c r="A37" s="22"/>
      <c r="B37" s="35"/>
      <c r="C37" s="1218" t="s">
        <v>557</v>
      </c>
      <c r="D37" s="1219"/>
      <c r="E37" s="1220"/>
      <c r="F37" s="36">
        <v>0.05</v>
      </c>
      <c r="G37" s="37">
        <v>0.04</v>
      </c>
      <c r="H37" s="37">
        <v>0.16</v>
      </c>
      <c r="I37" s="37">
        <v>0.2</v>
      </c>
      <c r="J37" s="38">
        <v>0.61</v>
      </c>
      <c r="K37" s="22"/>
      <c r="L37" s="22"/>
      <c r="M37" s="22"/>
      <c r="N37" s="22"/>
      <c r="O37" s="22"/>
      <c r="P37" s="22"/>
    </row>
    <row r="38" spans="1:16" ht="39" customHeight="1">
      <c r="A38" s="22"/>
      <c r="B38" s="35"/>
      <c r="C38" s="1218" t="s">
        <v>558</v>
      </c>
      <c r="D38" s="1219"/>
      <c r="E38" s="1220"/>
      <c r="F38" s="36">
        <v>7.0000000000000007E-2</v>
      </c>
      <c r="G38" s="37">
        <v>0.19</v>
      </c>
      <c r="H38" s="37">
        <v>0.11</v>
      </c>
      <c r="I38" s="37">
        <v>0.11</v>
      </c>
      <c r="J38" s="38">
        <v>0.16</v>
      </c>
      <c r="K38" s="22"/>
      <c r="L38" s="22"/>
      <c r="M38" s="22"/>
      <c r="N38" s="22"/>
      <c r="O38" s="22"/>
      <c r="P38" s="22"/>
    </row>
    <row r="39" spans="1:16" ht="39" customHeight="1">
      <c r="A39" s="22"/>
      <c r="B39" s="35"/>
      <c r="C39" s="1218" t="s">
        <v>559</v>
      </c>
      <c r="D39" s="1219"/>
      <c r="E39" s="1220"/>
      <c r="F39" s="36">
        <v>0.05</v>
      </c>
      <c r="G39" s="37">
        <v>7.0000000000000007E-2</v>
      </c>
      <c r="H39" s="37">
        <v>0.05</v>
      </c>
      <c r="I39" s="37">
        <v>7.0000000000000007E-2</v>
      </c>
      <c r="J39" s="38">
        <v>0.11</v>
      </c>
      <c r="K39" s="22"/>
      <c r="L39" s="22"/>
      <c r="M39" s="22"/>
      <c r="N39" s="22"/>
      <c r="O39" s="22"/>
      <c r="P39" s="22"/>
    </row>
    <row r="40" spans="1:16" ht="39" customHeight="1">
      <c r="A40" s="22"/>
      <c r="B40" s="35"/>
      <c r="C40" s="1218" t="s">
        <v>560</v>
      </c>
      <c r="D40" s="1219"/>
      <c r="E40" s="1220"/>
      <c r="F40" s="36">
        <v>0.04</v>
      </c>
      <c r="G40" s="37">
        <v>0.01</v>
      </c>
      <c r="H40" s="37">
        <v>0.02</v>
      </c>
      <c r="I40" s="37">
        <v>0.03</v>
      </c>
      <c r="J40" s="38">
        <v>0.04</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561</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562</v>
      </c>
      <c r="D43" s="1222"/>
      <c r="E43" s="122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fluv6mNUtPGgQpX6YgjVrMQhfqUq1+gQnvw9SCE+meA+42HPmfeeipTYfVtBa1uf1KeG7gHcrMnHTGuVHjWxw==" saltValue="h+cpVG6qFLKtsqrMaAzz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342</v>
      </c>
      <c r="L45" s="60">
        <v>313</v>
      </c>
      <c r="M45" s="60">
        <v>301</v>
      </c>
      <c r="N45" s="60">
        <v>271</v>
      </c>
      <c r="O45" s="61">
        <v>249</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145</v>
      </c>
      <c r="L48" s="64">
        <v>149</v>
      </c>
      <c r="M48" s="64">
        <v>154</v>
      </c>
      <c r="N48" s="64">
        <v>154</v>
      </c>
      <c r="O48" s="65">
        <v>150</v>
      </c>
      <c r="P48" s="48"/>
      <c r="Q48" s="48"/>
      <c r="R48" s="48"/>
      <c r="S48" s="48"/>
      <c r="T48" s="48"/>
      <c r="U48" s="48"/>
    </row>
    <row r="49" spans="1:21" ht="30.75" customHeight="1">
      <c r="A49" s="48"/>
      <c r="B49" s="1236"/>
      <c r="C49" s="1237"/>
      <c r="D49" s="62"/>
      <c r="E49" s="1228" t="s">
        <v>16</v>
      </c>
      <c r="F49" s="1228"/>
      <c r="G49" s="1228"/>
      <c r="H49" s="1228"/>
      <c r="I49" s="1228"/>
      <c r="J49" s="1229"/>
      <c r="K49" s="63">
        <v>66</v>
      </c>
      <c r="L49" s="64">
        <v>36</v>
      </c>
      <c r="M49" s="64">
        <v>30</v>
      </c>
      <c r="N49" s="64">
        <v>28</v>
      </c>
      <c r="O49" s="65">
        <v>33</v>
      </c>
      <c r="P49" s="48"/>
      <c r="Q49" s="48"/>
      <c r="R49" s="48"/>
      <c r="S49" s="48"/>
      <c r="T49" s="48"/>
      <c r="U49" s="48"/>
    </row>
    <row r="50" spans="1:21" ht="30.75" customHeight="1">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402</v>
      </c>
      <c r="L52" s="64">
        <v>383</v>
      </c>
      <c r="M52" s="64">
        <v>370</v>
      </c>
      <c r="N52" s="64">
        <v>340</v>
      </c>
      <c r="O52" s="65">
        <v>300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151</v>
      </c>
      <c r="L53" s="69">
        <v>115</v>
      </c>
      <c r="M53" s="69">
        <v>115</v>
      </c>
      <c r="N53" s="69">
        <v>113</v>
      </c>
      <c r="O53" s="70">
        <v>132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8SrUQfvj0OIvHB3pTdf0lC6XSXmZ3NmAicBwJGwUMUvpqMKqKPz5XZeA6V+o2xdczCewqap9yMi3X0Jn15BKw==" saltValue="joa2bMyQF/QxDAxmDo0Y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2551</v>
      </c>
      <c r="J41" s="83">
        <v>2338</v>
      </c>
      <c r="K41" s="83">
        <v>2188</v>
      </c>
      <c r="L41" s="83">
        <v>2542</v>
      </c>
      <c r="M41" s="84">
        <v>2566</v>
      </c>
    </row>
    <row r="42" spans="2:13" ht="27.75" customHeight="1">
      <c r="B42" s="1244"/>
      <c r="C42" s="1245"/>
      <c r="D42" s="85"/>
      <c r="E42" s="1248" t="s">
        <v>26</v>
      </c>
      <c r="F42" s="1248"/>
      <c r="G42" s="1248"/>
      <c r="H42" s="1249"/>
      <c r="I42" s="86" t="s">
        <v>504</v>
      </c>
      <c r="J42" s="87" t="s">
        <v>504</v>
      </c>
      <c r="K42" s="87" t="s">
        <v>504</v>
      </c>
      <c r="L42" s="87" t="s">
        <v>504</v>
      </c>
      <c r="M42" s="88">
        <v>120</v>
      </c>
    </row>
    <row r="43" spans="2:13" ht="27.75" customHeight="1">
      <c r="B43" s="1244"/>
      <c r="C43" s="1245"/>
      <c r="D43" s="85"/>
      <c r="E43" s="1248" t="s">
        <v>27</v>
      </c>
      <c r="F43" s="1248"/>
      <c r="G43" s="1248"/>
      <c r="H43" s="1249"/>
      <c r="I43" s="86">
        <v>1419</v>
      </c>
      <c r="J43" s="87">
        <v>1410</v>
      </c>
      <c r="K43" s="87">
        <v>1333</v>
      </c>
      <c r="L43" s="87">
        <v>1220</v>
      </c>
      <c r="M43" s="88">
        <v>1135</v>
      </c>
    </row>
    <row r="44" spans="2:13" ht="27.75" customHeight="1">
      <c r="B44" s="1244"/>
      <c r="C44" s="1245"/>
      <c r="D44" s="85"/>
      <c r="E44" s="1248" t="s">
        <v>28</v>
      </c>
      <c r="F44" s="1248"/>
      <c r="G44" s="1248"/>
      <c r="H44" s="1249"/>
      <c r="I44" s="86">
        <v>278</v>
      </c>
      <c r="J44" s="87">
        <v>265</v>
      </c>
      <c r="K44" s="87">
        <v>230</v>
      </c>
      <c r="L44" s="87">
        <v>199</v>
      </c>
      <c r="M44" s="88">
        <v>158</v>
      </c>
    </row>
    <row r="45" spans="2:13" ht="27.75" customHeight="1">
      <c r="B45" s="1244"/>
      <c r="C45" s="1245"/>
      <c r="D45" s="85"/>
      <c r="E45" s="1248" t="s">
        <v>29</v>
      </c>
      <c r="F45" s="1248"/>
      <c r="G45" s="1248"/>
      <c r="H45" s="1249"/>
      <c r="I45" s="86">
        <v>245</v>
      </c>
      <c r="J45" s="87">
        <v>202</v>
      </c>
      <c r="K45" s="87">
        <v>227</v>
      </c>
      <c r="L45" s="87">
        <v>224</v>
      </c>
      <c r="M45" s="88">
        <v>173</v>
      </c>
    </row>
    <row r="46" spans="2:13" ht="27.75" customHeight="1">
      <c r="B46" s="1244"/>
      <c r="C46" s="1245"/>
      <c r="D46" s="89"/>
      <c r="E46" s="1248" t="s">
        <v>30</v>
      </c>
      <c r="F46" s="1248"/>
      <c r="G46" s="1248"/>
      <c r="H46" s="1249"/>
      <c r="I46" s="86" t="s">
        <v>504</v>
      </c>
      <c r="J46" s="87" t="s">
        <v>504</v>
      </c>
      <c r="K46" s="87" t="s">
        <v>504</v>
      </c>
      <c r="L46" s="87" t="s">
        <v>504</v>
      </c>
      <c r="M46" s="88" t="s">
        <v>504</v>
      </c>
    </row>
    <row r="47" spans="2:13" ht="27.75" customHeight="1">
      <c r="B47" s="1244"/>
      <c r="C47" s="1245"/>
      <c r="D47" s="90"/>
      <c r="E47" s="1258" t="s">
        <v>31</v>
      </c>
      <c r="F47" s="1259"/>
      <c r="G47" s="1259"/>
      <c r="H47" s="1260"/>
      <c r="I47" s="86" t="s">
        <v>504</v>
      </c>
      <c r="J47" s="87" t="s">
        <v>504</v>
      </c>
      <c r="K47" s="87" t="s">
        <v>504</v>
      </c>
      <c r="L47" s="87" t="s">
        <v>504</v>
      </c>
      <c r="M47" s="88" t="s">
        <v>504</v>
      </c>
    </row>
    <row r="48" spans="2:13" ht="27.75" customHeight="1">
      <c r="B48" s="1244"/>
      <c r="C48" s="1245"/>
      <c r="D48" s="85"/>
      <c r="E48" s="1248" t="s">
        <v>32</v>
      </c>
      <c r="F48" s="1248"/>
      <c r="G48" s="1248"/>
      <c r="H48" s="1249"/>
      <c r="I48" s="86" t="s">
        <v>504</v>
      </c>
      <c r="J48" s="87" t="s">
        <v>504</v>
      </c>
      <c r="K48" s="87" t="s">
        <v>504</v>
      </c>
      <c r="L48" s="87" t="s">
        <v>504</v>
      </c>
      <c r="M48" s="88" t="s">
        <v>504</v>
      </c>
    </row>
    <row r="49" spans="2:13" ht="27.75" customHeight="1">
      <c r="B49" s="1246"/>
      <c r="C49" s="1247"/>
      <c r="D49" s="85"/>
      <c r="E49" s="1248" t="s">
        <v>33</v>
      </c>
      <c r="F49" s="1248"/>
      <c r="G49" s="1248"/>
      <c r="H49" s="1249"/>
      <c r="I49" s="86" t="s">
        <v>504</v>
      </c>
      <c r="J49" s="87" t="s">
        <v>504</v>
      </c>
      <c r="K49" s="87" t="s">
        <v>504</v>
      </c>
      <c r="L49" s="87" t="s">
        <v>504</v>
      </c>
      <c r="M49" s="88" t="s">
        <v>504</v>
      </c>
    </row>
    <row r="50" spans="2:13" ht="27.75" customHeight="1">
      <c r="B50" s="1242" t="s">
        <v>34</v>
      </c>
      <c r="C50" s="1243"/>
      <c r="D50" s="91"/>
      <c r="E50" s="1248" t="s">
        <v>35</v>
      </c>
      <c r="F50" s="1248"/>
      <c r="G50" s="1248"/>
      <c r="H50" s="1249"/>
      <c r="I50" s="86">
        <v>789</v>
      </c>
      <c r="J50" s="87">
        <v>800</v>
      </c>
      <c r="K50" s="87">
        <v>821</v>
      </c>
      <c r="L50" s="87">
        <v>908</v>
      </c>
      <c r="M50" s="88">
        <v>903</v>
      </c>
    </row>
    <row r="51" spans="2:13" ht="27.75" customHeight="1">
      <c r="B51" s="1244"/>
      <c r="C51" s="1245"/>
      <c r="D51" s="85"/>
      <c r="E51" s="1248" t="s">
        <v>36</v>
      </c>
      <c r="F51" s="1248"/>
      <c r="G51" s="1248"/>
      <c r="H51" s="1249"/>
      <c r="I51" s="86" t="s">
        <v>504</v>
      </c>
      <c r="J51" s="87" t="s">
        <v>504</v>
      </c>
      <c r="K51" s="87" t="s">
        <v>504</v>
      </c>
      <c r="L51" s="87" t="s">
        <v>504</v>
      </c>
      <c r="M51" s="88" t="s">
        <v>504</v>
      </c>
    </row>
    <row r="52" spans="2:13" ht="27.75" customHeight="1">
      <c r="B52" s="1246"/>
      <c r="C52" s="1247"/>
      <c r="D52" s="85"/>
      <c r="E52" s="1248" t="s">
        <v>37</v>
      </c>
      <c r="F52" s="1248"/>
      <c r="G52" s="1248"/>
      <c r="H52" s="1249"/>
      <c r="I52" s="86">
        <v>2894</v>
      </c>
      <c r="J52" s="87">
        <v>2756</v>
      </c>
      <c r="K52" s="87">
        <v>2694</v>
      </c>
      <c r="L52" s="87">
        <v>2959</v>
      </c>
      <c r="M52" s="88">
        <v>2917</v>
      </c>
    </row>
    <row r="53" spans="2:13" ht="27.75" customHeight="1" thickBot="1">
      <c r="B53" s="1250" t="s">
        <v>38</v>
      </c>
      <c r="C53" s="1251"/>
      <c r="D53" s="92"/>
      <c r="E53" s="1252" t="s">
        <v>39</v>
      </c>
      <c r="F53" s="1252"/>
      <c r="G53" s="1252"/>
      <c r="H53" s="1253"/>
      <c r="I53" s="93">
        <v>811</v>
      </c>
      <c r="J53" s="94">
        <v>660</v>
      </c>
      <c r="K53" s="94">
        <v>463</v>
      </c>
      <c r="L53" s="94">
        <v>318</v>
      </c>
      <c r="M53" s="95">
        <v>331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cXfn/9EwnCXh0y+Hs8Zi6JuCeakBM59HdWa4lVc9rb95v31JA9HcwP56abdGy8WfXYPEAtytk5Pw8XxjyU1/w==" saltValue="683lxBGywpLRIUSTL0oV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484</v>
      </c>
      <c r="G55" s="107">
        <v>525</v>
      </c>
      <c r="H55" s="108">
        <v>510</v>
      </c>
    </row>
    <row r="56" spans="2:8" ht="52.5" customHeight="1">
      <c r="B56" s="109"/>
      <c r="C56" s="1271" t="s">
        <v>43</v>
      </c>
      <c r="D56" s="1271"/>
      <c r="E56" s="1272"/>
      <c r="F56" s="110">
        <v>224</v>
      </c>
      <c r="G56" s="110">
        <v>272</v>
      </c>
      <c r="H56" s="111">
        <v>272</v>
      </c>
    </row>
    <row r="57" spans="2:8" ht="53.25" customHeight="1">
      <c r="B57" s="109"/>
      <c r="C57" s="1273" t="s">
        <v>44</v>
      </c>
      <c r="D57" s="1273"/>
      <c r="E57" s="1274"/>
      <c r="F57" s="112">
        <v>95</v>
      </c>
      <c r="G57" s="112">
        <v>93</v>
      </c>
      <c r="H57" s="113">
        <v>103</v>
      </c>
    </row>
    <row r="58" spans="2:8" ht="45.75" customHeight="1">
      <c r="B58" s="114"/>
      <c r="C58" s="1261" t="s">
        <v>563</v>
      </c>
      <c r="D58" s="1262"/>
      <c r="E58" s="1263"/>
      <c r="F58" s="115">
        <v>11</v>
      </c>
      <c r="G58" s="115">
        <v>14</v>
      </c>
      <c r="H58" s="116">
        <v>25</v>
      </c>
    </row>
    <row r="59" spans="2:8" ht="45.75" customHeight="1">
      <c r="B59" s="114"/>
      <c r="C59" s="1261" t="s">
        <v>564</v>
      </c>
      <c r="D59" s="1262"/>
      <c r="E59" s="1263"/>
      <c r="F59" s="115">
        <v>23</v>
      </c>
      <c r="G59" s="115">
        <v>23</v>
      </c>
      <c r="H59" s="116">
        <v>23</v>
      </c>
    </row>
    <row r="60" spans="2:8" ht="45.75" customHeight="1">
      <c r="B60" s="114"/>
      <c r="C60" s="1261" t="s">
        <v>565</v>
      </c>
      <c r="D60" s="1262"/>
      <c r="E60" s="1263"/>
      <c r="F60" s="115">
        <v>19</v>
      </c>
      <c r="G60" s="115">
        <v>19</v>
      </c>
      <c r="H60" s="116">
        <v>19</v>
      </c>
    </row>
    <row r="61" spans="2:8" ht="45.75" customHeight="1">
      <c r="B61" s="114"/>
      <c r="C61" s="1261" t="s">
        <v>566</v>
      </c>
      <c r="D61" s="1262"/>
      <c r="E61" s="1263"/>
      <c r="F61" s="115">
        <v>10</v>
      </c>
      <c r="G61" s="115">
        <v>10</v>
      </c>
      <c r="H61" s="116">
        <v>10</v>
      </c>
    </row>
    <row r="62" spans="2:8" ht="45.75" customHeight="1" thickBot="1">
      <c r="B62" s="117"/>
      <c r="C62" s="1264" t="s">
        <v>567</v>
      </c>
      <c r="D62" s="1265"/>
      <c r="E62" s="1266"/>
      <c r="F62" s="118">
        <v>5</v>
      </c>
      <c r="G62" s="118">
        <v>10</v>
      </c>
      <c r="H62" s="119">
        <v>10</v>
      </c>
    </row>
    <row r="63" spans="2:8" ht="52.5" customHeight="1" thickBot="1">
      <c r="B63" s="120"/>
      <c r="C63" s="1267" t="s">
        <v>45</v>
      </c>
      <c r="D63" s="1267"/>
      <c r="E63" s="1268"/>
      <c r="F63" s="121">
        <v>803</v>
      </c>
      <c r="G63" s="121">
        <v>889</v>
      </c>
      <c r="H63" s="122">
        <v>884</v>
      </c>
    </row>
    <row r="64" spans="2:8" ht="15" customHeight="1"/>
    <row r="65" ht="0" hidden="1" customHeight="1"/>
    <row r="66" ht="0" hidden="1" customHeight="1"/>
  </sheetData>
  <sheetProtection algorithmName="SHA-512" hashValue="hSQCadwDwhhVMfBrsZHYeb5FpodfY+Qxgeb1dv6dnNCGIz1TksHA8kKnDkhTgPlesJB7Ax1EGCitZNM4AtX3LQ==" saltValue="U4pRm33TVIVgbND4hOSn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9" t="s">
        <v>593</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588</v>
      </c>
    </row>
    <row r="50" spans="1:109" ht="13.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546</v>
      </c>
      <c r="BQ50" s="1275"/>
      <c r="BR50" s="1275"/>
      <c r="BS50" s="1275"/>
      <c r="BT50" s="1275"/>
      <c r="BU50" s="1275"/>
      <c r="BV50" s="1275"/>
      <c r="BW50" s="1275"/>
      <c r="BX50" s="1275" t="s">
        <v>547</v>
      </c>
      <c r="BY50" s="1275"/>
      <c r="BZ50" s="1275"/>
      <c r="CA50" s="1275"/>
      <c r="CB50" s="1275"/>
      <c r="CC50" s="1275"/>
      <c r="CD50" s="1275"/>
      <c r="CE50" s="1275"/>
      <c r="CF50" s="1275" t="s">
        <v>548</v>
      </c>
      <c r="CG50" s="1275"/>
      <c r="CH50" s="1275"/>
      <c r="CI50" s="1275"/>
      <c r="CJ50" s="1275"/>
      <c r="CK50" s="1275"/>
      <c r="CL50" s="1275"/>
      <c r="CM50" s="1275"/>
      <c r="CN50" s="1275" t="s">
        <v>549</v>
      </c>
      <c r="CO50" s="1275"/>
      <c r="CP50" s="1275"/>
      <c r="CQ50" s="1275"/>
      <c r="CR50" s="1275"/>
      <c r="CS50" s="1275"/>
      <c r="CT50" s="1275"/>
      <c r="CU50" s="1275"/>
      <c r="CV50" s="1275" t="s">
        <v>550</v>
      </c>
      <c r="CW50" s="1275"/>
      <c r="CX50" s="1275"/>
      <c r="CY50" s="1275"/>
      <c r="CZ50" s="1275"/>
      <c r="DA50" s="1275"/>
      <c r="DB50" s="1275"/>
      <c r="DC50" s="1275"/>
    </row>
    <row r="51" spans="1:109" ht="13.5" customHeight="1">
      <c r="B51" s="366"/>
      <c r="G51" s="1278"/>
      <c r="H51" s="1278"/>
      <c r="I51" s="1295"/>
      <c r="J51" s="1295"/>
      <c r="K51" s="1293"/>
      <c r="L51" s="1293"/>
      <c r="M51" s="1293"/>
      <c r="N51" s="1293"/>
      <c r="AM51" s="373"/>
      <c r="AN51" s="1292" t="s">
        <v>587</v>
      </c>
      <c r="AO51" s="1292"/>
      <c r="AP51" s="1292"/>
      <c r="AQ51" s="1292"/>
      <c r="AR51" s="1292"/>
      <c r="AS51" s="1292"/>
      <c r="AT51" s="1292"/>
      <c r="AU51" s="1292"/>
      <c r="AV51" s="1292"/>
      <c r="AW51" s="1292"/>
      <c r="AX51" s="1292"/>
      <c r="AY51" s="1292"/>
      <c r="AZ51" s="1292"/>
      <c r="BA51" s="1292"/>
      <c r="BB51" s="1292" t="s">
        <v>585</v>
      </c>
      <c r="BC51" s="1292"/>
      <c r="BD51" s="1292"/>
      <c r="BE51" s="1292"/>
      <c r="BF51" s="1292"/>
      <c r="BG51" s="1292"/>
      <c r="BH51" s="1292"/>
      <c r="BI51" s="1292"/>
      <c r="BJ51" s="1292"/>
      <c r="BK51" s="1292"/>
      <c r="BL51" s="1292"/>
      <c r="BM51" s="1292"/>
      <c r="BN51" s="1292"/>
      <c r="BO51" s="1292"/>
      <c r="BP51" s="1276"/>
      <c r="BQ51" s="1277"/>
      <c r="BR51" s="1277"/>
      <c r="BS51" s="1277"/>
      <c r="BT51" s="1277"/>
      <c r="BU51" s="1277"/>
      <c r="BV51" s="1277"/>
      <c r="BW51" s="1277"/>
      <c r="BX51" s="1276"/>
      <c r="BY51" s="1277"/>
      <c r="BZ51" s="1277"/>
      <c r="CA51" s="1277"/>
      <c r="CB51" s="1277"/>
      <c r="CC51" s="1277"/>
      <c r="CD51" s="1277"/>
      <c r="CE51" s="1277"/>
      <c r="CF51" s="1277">
        <v>33.799999999999997</v>
      </c>
      <c r="CG51" s="1277"/>
      <c r="CH51" s="1277"/>
      <c r="CI51" s="1277"/>
      <c r="CJ51" s="1277"/>
      <c r="CK51" s="1277"/>
      <c r="CL51" s="1277"/>
      <c r="CM51" s="1277"/>
      <c r="CN51" s="1277">
        <v>23.6</v>
      </c>
      <c r="CO51" s="1277"/>
      <c r="CP51" s="1277"/>
      <c r="CQ51" s="1277"/>
      <c r="CR51" s="1277"/>
      <c r="CS51" s="1277"/>
      <c r="CT51" s="1277"/>
      <c r="CU51" s="1277"/>
      <c r="CV51" s="1276"/>
      <c r="CW51" s="1277"/>
      <c r="CX51" s="1277"/>
      <c r="CY51" s="1277"/>
      <c r="CZ51" s="1277"/>
      <c r="DA51" s="1277"/>
      <c r="DB51" s="1277"/>
      <c r="DC51" s="1277"/>
    </row>
    <row r="52" spans="1:109" ht="13.5">
      <c r="B52" s="366"/>
      <c r="G52" s="1278"/>
      <c r="H52" s="1278"/>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c r="A53" s="381"/>
      <c r="B53" s="366"/>
      <c r="G53" s="1278"/>
      <c r="H53" s="1278"/>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592</v>
      </c>
      <c r="BC53" s="1292"/>
      <c r="BD53" s="1292"/>
      <c r="BE53" s="1292"/>
      <c r="BF53" s="1292"/>
      <c r="BG53" s="1292"/>
      <c r="BH53" s="1292"/>
      <c r="BI53" s="1292"/>
      <c r="BJ53" s="1292"/>
      <c r="BK53" s="1292"/>
      <c r="BL53" s="1292"/>
      <c r="BM53" s="1292"/>
      <c r="BN53" s="1292"/>
      <c r="BO53" s="1292"/>
      <c r="BP53" s="1276"/>
      <c r="BQ53" s="1277"/>
      <c r="BR53" s="1277"/>
      <c r="BS53" s="1277"/>
      <c r="BT53" s="1277"/>
      <c r="BU53" s="1277"/>
      <c r="BV53" s="1277"/>
      <c r="BW53" s="1277"/>
      <c r="BX53" s="1276"/>
      <c r="BY53" s="1277"/>
      <c r="BZ53" s="1277"/>
      <c r="CA53" s="1277"/>
      <c r="CB53" s="1277"/>
      <c r="CC53" s="1277"/>
      <c r="CD53" s="1277"/>
      <c r="CE53" s="1277"/>
      <c r="CF53" s="1277">
        <v>68.8</v>
      </c>
      <c r="CG53" s="1277"/>
      <c r="CH53" s="1277"/>
      <c r="CI53" s="1277"/>
      <c r="CJ53" s="1277"/>
      <c r="CK53" s="1277"/>
      <c r="CL53" s="1277"/>
      <c r="CM53" s="1277"/>
      <c r="CN53" s="1277">
        <v>67</v>
      </c>
      <c r="CO53" s="1277"/>
      <c r="CP53" s="1277"/>
      <c r="CQ53" s="1277"/>
      <c r="CR53" s="1277"/>
      <c r="CS53" s="1277"/>
      <c r="CT53" s="1277"/>
      <c r="CU53" s="1277"/>
      <c r="CV53" s="1276"/>
      <c r="CW53" s="1277"/>
      <c r="CX53" s="1277"/>
      <c r="CY53" s="1277"/>
      <c r="CZ53" s="1277"/>
      <c r="DA53" s="1277"/>
      <c r="DB53" s="1277"/>
      <c r="DC53" s="1277"/>
    </row>
    <row r="54" spans="1:109" ht="13.5">
      <c r="A54" s="381"/>
      <c r="B54" s="366"/>
      <c r="G54" s="1278"/>
      <c r="H54" s="1278"/>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c r="A55" s="381"/>
      <c r="B55" s="366"/>
      <c r="G55" s="1288"/>
      <c r="H55" s="1288"/>
      <c r="I55" s="1288"/>
      <c r="J55" s="1288"/>
      <c r="K55" s="1293"/>
      <c r="L55" s="1293"/>
      <c r="M55" s="1293"/>
      <c r="N55" s="1293"/>
      <c r="AN55" s="1275" t="s">
        <v>586</v>
      </c>
      <c r="AO55" s="1275"/>
      <c r="AP55" s="1275"/>
      <c r="AQ55" s="1275"/>
      <c r="AR55" s="1275"/>
      <c r="AS55" s="1275"/>
      <c r="AT55" s="1275"/>
      <c r="AU55" s="1275"/>
      <c r="AV55" s="1275"/>
      <c r="AW55" s="1275"/>
      <c r="AX55" s="1275"/>
      <c r="AY55" s="1275"/>
      <c r="AZ55" s="1275"/>
      <c r="BA55" s="1275"/>
      <c r="BB55" s="1292" t="s">
        <v>585</v>
      </c>
      <c r="BC55" s="1292"/>
      <c r="BD55" s="1292"/>
      <c r="BE55" s="1292"/>
      <c r="BF55" s="1292"/>
      <c r="BG55" s="1292"/>
      <c r="BH55" s="1292"/>
      <c r="BI55" s="1292"/>
      <c r="BJ55" s="1292"/>
      <c r="BK55" s="1292"/>
      <c r="BL55" s="1292"/>
      <c r="BM55" s="1292"/>
      <c r="BN55" s="1292"/>
      <c r="BO55" s="1292"/>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ht="13.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592</v>
      </c>
      <c r="BC57" s="1292"/>
      <c r="BD57" s="1292"/>
      <c r="BE57" s="1292"/>
      <c r="BF57" s="1292"/>
      <c r="BG57" s="1292"/>
      <c r="BH57" s="1292"/>
      <c r="BI57" s="1292"/>
      <c r="BJ57" s="1292"/>
      <c r="BK57" s="1292"/>
      <c r="BL57" s="1292"/>
      <c r="BM57" s="1292"/>
      <c r="BN57" s="1292"/>
      <c r="BO57" s="1292"/>
      <c r="BP57" s="1276"/>
      <c r="BQ57" s="1277"/>
      <c r="BR57" s="1277"/>
      <c r="BS57" s="1277"/>
      <c r="BT57" s="1277"/>
      <c r="BU57" s="1277"/>
      <c r="BV57" s="1277"/>
      <c r="BW57" s="1277"/>
      <c r="BX57" s="1276"/>
      <c r="BY57" s="1277"/>
      <c r="BZ57" s="1277"/>
      <c r="CA57" s="1277"/>
      <c r="CB57" s="1277"/>
      <c r="CC57" s="1277"/>
      <c r="CD57" s="1277"/>
      <c r="CE57" s="1277"/>
      <c r="CF57" s="1277">
        <v>57.1</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392"/>
      <c r="DE57" s="387"/>
    </row>
    <row r="58" spans="1:109" s="381" customFormat="1" ht="13.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591</v>
      </c>
    </row>
    <row r="64" spans="1:109" ht="13.5">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9" t="s">
        <v>589</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588</v>
      </c>
    </row>
    <row r="72" spans="2:107" ht="13.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546</v>
      </c>
      <c r="BQ72" s="1275"/>
      <c r="BR72" s="1275"/>
      <c r="BS72" s="1275"/>
      <c r="BT72" s="1275"/>
      <c r="BU72" s="1275"/>
      <c r="BV72" s="1275"/>
      <c r="BW72" s="1275"/>
      <c r="BX72" s="1275" t="s">
        <v>547</v>
      </c>
      <c r="BY72" s="1275"/>
      <c r="BZ72" s="1275"/>
      <c r="CA72" s="1275"/>
      <c r="CB72" s="1275"/>
      <c r="CC72" s="1275"/>
      <c r="CD72" s="1275"/>
      <c r="CE72" s="1275"/>
      <c r="CF72" s="1275" t="s">
        <v>548</v>
      </c>
      <c r="CG72" s="1275"/>
      <c r="CH72" s="1275"/>
      <c r="CI72" s="1275"/>
      <c r="CJ72" s="1275"/>
      <c r="CK72" s="1275"/>
      <c r="CL72" s="1275"/>
      <c r="CM72" s="1275"/>
      <c r="CN72" s="1275" t="s">
        <v>549</v>
      </c>
      <c r="CO72" s="1275"/>
      <c r="CP72" s="1275"/>
      <c r="CQ72" s="1275"/>
      <c r="CR72" s="1275"/>
      <c r="CS72" s="1275"/>
      <c r="CT72" s="1275"/>
      <c r="CU72" s="1275"/>
      <c r="CV72" s="1275" t="s">
        <v>550</v>
      </c>
      <c r="CW72" s="1275"/>
      <c r="CX72" s="1275"/>
      <c r="CY72" s="1275"/>
      <c r="CZ72" s="1275"/>
      <c r="DA72" s="1275"/>
      <c r="DB72" s="1275"/>
      <c r="DC72" s="1275"/>
    </row>
    <row r="73" spans="2:107" ht="13.5">
      <c r="B73" s="366"/>
      <c r="G73" s="1278"/>
      <c r="H73" s="1278"/>
      <c r="I73" s="1278"/>
      <c r="J73" s="1278"/>
      <c r="K73" s="1296"/>
      <c r="L73" s="1296"/>
      <c r="M73" s="1296"/>
      <c r="N73" s="1296"/>
      <c r="AM73" s="373"/>
      <c r="AN73" s="1292" t="s">
        <v>587</v>
      </c>
      <c r="AO73" s="1292"/>
      <c r="AP73" s="1292"/>
      <c r="AQ73" s="1292"/>
      <c r="AR73" s="1292"/>
      <c r="AS73" s="1292"/>
      <c r="AT73" s="1292"/>
      <c r="AU73" s="1292"/>
      <c r="AV73" s="1292"/>
      <c r="AW73" s="1292"/>
      <c r="AX73" s="1292"/>
      <c r="AY73" s="1292"/>
      <c r="AZ73" s="1292"/>
      <c r="BA73" s="1292"/>
      <c r="BB73" s="1292" t="s">
        <v>585</v>
      </c>
      <c r="BC73" s="1292"/>
      <c r="BD73" s="1292"/>
      <c r="BE73" s="1292"/>
      <c r="BF73" s="1292"/>
      <c r="BG73" s="1292"/>
      <c r="BH73" s="1292"/>
      <c r="BI73" s="1292"/>
      <c r="BJ73" s="1292"/>
      <c r="BK73" s="1292"/>
      <c r="BL73" s="1292"/>
      <c r="BM73" s="1292"/>
      <c r="BN73" s="1292"/>
      <c r="BO73" s="1292"/>
      <c r="BP73" s="1277">
        <v>62.3</v>
      </c>
      <c r="BQ73" s="1277"/>
      <c r="BR73" s="1277"/>
      <c r="BS73" s="1277"/>
      <c r="BT73" s="1277"/>
      <c r="BU73" s="1277"/>
      <c r="BV73" s="1277"/>
      <c r="BW73" s="1277"/>
      <c r="BX73" s="1277">
        <v>51.7</v>
      </c>
      <c r="BY73" s="1277"/>
      <c r="BZ73" s="1277"/>
      <c r="CA73" s="1277"/>
      <c r="CB73" s="1277"/>
      <c r="CC73" s="1277"/>
      <c r="CD73" s="1277"/>
      <c r="CE73" s="1277"/>
      <c r="CF73" s="1277">
        <v>33.799999999999997</v>
      </c>
      <c r="CG73" s="1277"/>
      <c r="CH73" s="1277"/>
      <c r="CI73" s="1277"/>
      <c r="CJ73" s="1277"/>
      <c r="CK73" s="1277"/>
      <c r="CL73" s="1277"/>
      <c r="CM73" s="1277"/>
      <c r="CN73" s="1277">
        <v>23.6</v>
      </c>
      <c r="CO73" s="1277"/>
      <c r="CP73" s="1277"/>
      <c r="CQ73" s="1277"/>
      <c r="CR73" s="1277"/>
      <c r="CS73" s="1277"/>
      <c r="CT73" s="1277"/>
      <c r="CU73" s="1277"/>
      <c r="CV73" s="1277">
        <v>25.4</v>
      </c>
      <c r="CW73" s="1277"/>
      <c r="CX73" s="1277"/>
      <c r="CY73" s="1277"/>
      <c r="CZ73" s="1277"/>
      <c r="DA73" s="1277"/>
      <c r="DB73" s="1277"/>
      <c r="DC73" s="1277"/>
    </row>
    <row r="74" spans="2:107" ht="13.5">
      <c r="B74" s="366"/>
      <c r="G74" s="1278"/>
      <c r="H74" s="1278"/>
      <c r="I74" s="1278"/>
      <c r="J74" s="1278"/>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c r="B75" s="366"/>
      <c r="G75" s="1278"/>
      <c r="H75" s="1278"/>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584</v>
      </c>
      <c r="BC75" s="1292"/>
      <c r="BD75" s="1292"/>
      <c r="BE75" s="1292"/>
      <c r="BF75" s="1292"/>
      <c r="BG75" s="1292"/>
      <c r="BH75" s="1292"/>
      <c r="BI75" s="1292"/>
      <c r="BJ75" s="1292"/>
      <c r="BK75" s="1292"/>
      <c r="BL75" s="1292"/>
      <c r="BM75" s="1292"/>
      <c r="BN75" s="1292"/>
      <c r="BO75" s="1292"/>
      <c r="BP75" s="1277">
        <v>12.9</v>
      </c>
      <c r="BQ75" s="1277"/>
      <c r="BR75" s="1277"/>
      <c r="BS75" s="1277"/>
      <c r="BT75" s="1277"/>
      <c r="BU75" s="1277"/>
      <c r="BV75" s="1277"/>
      <c r="BW75" s="1277"/>
      <c r="BX75" s="1277">
        <v>10.8</v>
      </c>
      <c r="BY75" s="1277"/>
      <c r="BZ75" s="1277"/>
      <c r="CA75" s="1277"/>
      <c r="CB75" s="1277"/>
      <c r="CC75" s="1277"/>
      <c r="CD75" s="1277"/>
      <c r="CE75" s="1277"/>
      <c r="CF75" s="1277">
        <v>9.6</v>
      </c>
      <c r="CG75" s="1277"/>
      <c r="CH75" s="1277"/>
      <c r="CI75" s="1277"/>
      <c r="CJ75" s="1277"/>
      <c r="CK75" s="1277"/>
      <c r="CL75" s="1277"/>
      <c r="CM75" s="1277"/>
      <c r="CN75" s="1277">
        <v>8.5</v>
      </c>
      <c r="CO75" s="1277"/>
      <c r="CP75" s="1277"/>
      <c r="CQ75" s="1277"/>
      <c r="CR75" s="1277"/>
      <c r="CS75" s="1277"/>
      <c r="CT75" s="1277"/>
      <c r="CU75" s="1277"/>
      <c r="CV75" s="1277">
        <v>8.9</v>
      </c>
      <c r="CW75" s="1277"/>
      <c r="CX75" s="1277"/>
      <c r="CY75" s="1277"/>
      <c r="CZ75" s="1277"/>
      <c r="DA75" s="1277"/>
      <c r="DB75" s="1277"/>
      <c r="DC75" s="1277"/>
    </row>
    <row r="76" spans="2:107" ht="13.5">
      <c r="B76" s="366"/>
      <c r="G76" s="1278"/>
      <c r="H76" s="1278"/>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c r="B77" s="366"/>
      <c r="G77" s="1288"/>
      <c r="H77" s="1288"/>
      <c r="I77" s="1288"/>
      <c r="J77" s="1288"/>
      <c r="K77" s="1296"/>
      <c r="L77" s="1296"/>
      <c r="M77" s="1296"/>
      <c r="N77" s="1296"/>
      <c r="AN77" s="1275" t="s">
        <v>586</v>
      </c>
      <c r="AO77" s="1275"/>
      <c r="AP77" s="1275"/>
      <c r="AQ77" s="1275"/>
      <c r="AR77" s="1275"/>
      <c r="AS77" s="1275"/>
      <c r="AT77" s="1275"/>
      <c r="AU77" s="1275"/>
      <c r="AV77" s="1275"/>
      <c r="AW77" s="1275"/>
      <c r="AX77" s="1275"/>
      <c r="AY77" s="1275"/>
      <c r="AZ77" s="1275"/>
      <c r="BA77" s="1275"/>
      <c r="BB77" s="1292" t="s">
        <v>585</v>
      </c>
      <c r="BC77" s="1292"/>
      <c r="BD77" s="1292"/>
      <c r="BE77" s="1292"/>
      <c r="BF77" s="1292"/>
      <c r="BG77" s="1292"/>
      <c r="BH77" s="1292"/>
      <c r="BI77" s="1292"/>
      <c r="BJ77" s="1292"/>
      <c r="BK77" s="1292"/>
      <c r="BL77" s="1292"/>
      <c r="BM77" s="1292"/>
      <c r="BN77" s="1292"/>
      <c r="BO77" s="1292"/>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c r="B79" s="366"/>
      <c r="G79" s="1288"/>
      <c r="H79" s="1288"/>
      <c r="I79" s="1294"/>
      <c r="J79" s="1294"/>
      <c r="K79" s="1297"/>
      <c r="L79" s="1297"/>
      <c r="M79" s="1297"/>
      <c r="N79" s="1297"/>
      <c r="AN79" s="1275"/>
      <c r="AO79" s="1275"/>
      <c r="AP79" s="1275"/>
      <c r="AQ79" s="1275"/>
      <c r="AR79" s="1275"/>
      <c r="AS79" s="1275"/>
      <c r="AT79" s="1275"/>
      <c r="AU79" s="1275"/>
      <c r="AV79" s="1275"/>
      <c r="AW79" s="1275"/>
      <c r="AX79" s="1275"/>
      <c r="AY79" s="1275"/>
      <c r="AZ79" s="1275"/>
      <c r="BA79" s="1275"/>
      <c r="BB79" s="1292" t="s">
        <v>584</v>
      </c>
      <c r="BC79" s="1292"/>
      <c r="BD79" s="1292"/>
      <c r="BE79" s="1292"/>
      <c r="BF79" s="1292"/>
      <c r="BG79" s="1292"/>
      <c r="BH79" s="1292"/>
      <c r="BI79" s="1292"/>
      <c r="BJ79" s="1292"/>
      <c r="BK79" s="1292"/>
      <c r="BL79" s="1292"/>
      <c r="BM79" s="1292"/>
      <c r="BN79" s="1292"/>
      <c r="BO79" s="1292"/>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ht="13.5">
      <c r="B80" s="366"/>
      <c r="G80" s="1288"/>
      <c r="H80" s="1288"/>
      <c r="I80" s="1294"/>
      <c r="J80" s="1294"/>
      <c r="K80" s="1297"/>
      <c r="L80" s="1297"/>
      <c r="M80" s="1297"/>
      <c r="N80" s="1297"/>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X++Vu38maRnCZbmUITZAJWdHTHOf+vLyEqnv7C9FqeKF0HMQngYnda3RIAR+I+Dh0B6DV4tShXjtikiOOTbVw==" saltValue="8bPrx8QjiQ5uWyR/d5+T9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yOCM7iKCOJsaONRisKEpipqUdquc6T0pNyIykP9ETCD5xmqsNPsyjW8Q9tEhQ5qYaRls+OGZBM1vtwRnZJEaA==" saltValue="eEFNu6w2WLT5r+Un2gC5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eETBIHUh3/oefAMeGa/Y6gF5L0yq+7/5o/8kS4Axz1j4S5eiznmnDytz695SLAblMv8HvPiCk5dELR9BmakuQ==" saltValue="DLoLs7JAcHT8Lj54eXGG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198317</v>
      </c>
      <c r="E3" s="141"/>
      <c r="F3" s="142">
        <v>238802</v>
      </c>
      <c r="G3" s="143"/>
      <c r="H3" s="144"/>
    </row>
    <row r="4" spans="1:8">
      <c r="A4" s="145"/>
      <c r="B4" s="146"/>
      <c r="C4" s="147"/>
      <c r="D4" s="148">
        <v>100544</v>
      </c>
      <c r="E4" s="149"/>
      <c r="F4" s="150">
        <v>128562</v>
      </c>
      <c r="G4" s="151"/>
      <c r="H4" s="152"/>
    </row>
    <row r="5" spans="1:8">
      <c r="A5" s="133" t="s">
        <v>538</v>
      </c>
      <c r="B5" s="138"/>
      <c r="C5" s="139"/>
      <c r="D5" s="140">
        <v>91093</v>
      </c>
      <c r="E5" s="141"/>
      <c r="F5" s="142">
        <v>288550</v>
      </c>
      <c r="G5" s="143"/>
      <c r="H5" s="144"/>
    </row>
    <row r="6" spans="1:8">
      <c r="A6" s="145"/>
      <c r="B6" s="146"/>
      <c r="C6" s="147"/>
      <c r="D6" s="148">
        <v>49859</v>
      </c>
      <c r="E6" s="149"/>
      <c r="F6" s="150">
        <v>141525</v>
      </c>
      <c r="G6" s="151"/>
      <c r="H6" s="152"/>
    </row>
    <row r="7" spans="1:8">
      <c r="A7" s="133" t="s">
        <v>539</v>
      </c>
      <c r="B7" s="138"/>
      <c r="C7" s="139"/>
      <c r="D7" s="140">
        <v>129295</v>
      </c>
      <c r="E7" s="141"/>
      <c r="F7" s="142">
        <v>287914</v>
      </c>
      <c r="G7" s="143"/>
      <c r="H7" s="144"/>
    </row>
    <row r="8" spans="1:8">
      <c r="A8" s="145"/>
      <c r="B8" s="146"/>
      <c r="C8" s="147"/>
      <c r="D8" s="148">
        <v>33001</v>
      </c>
      <c r="E8" s="149"/>
      <c r="F8" s="150">
        <v>146531</v>
      </c>
      <c r="G8" s="151"/>
      <c r="H8" s="152"/>
    </row>
    <row r="9" spans="1:8">
      <c r="A9" s="133" t="s">
        <v>540</v>
      </c>
      <c r="B9" s="138"/>
      <c r="C9" s="139"/>
      <c r="D9" s="140">
        <v>413082</v>
      </c>
      <c r="E9" s="141"/>
      <c r="F9" s="142">
        <v>291945</v>
      </c>
      <c r="G9" s="143"/>
      <c r="H9" s="144"/>
    </row>
    <row r="10" spans="1:8">
      <c r="A10" s="145"/>
      <c r="B10" s="146"/>
      <c r="C10" s="147"/>
      <c r="D10" s="148">
        <v>33509</v>
      </c>
      <c r="E10" s="149"/>
      <c r="F10" s="150">
        <v>127651</v>
      </c>
      <c r="G10" s="151"/>
      <c r="H10" s="152"/>
    </row>
    <row r="11" spans="1:8">
      <c r="A11" s="133" t="s">
        <v>541</v>
      </c>
      <c r="B11" s="138"/>
      <c r="C11" s="139"/>
      <c r="D11" s="140">
        <v>115846</v>
      </c>
      <c r="E11" s="141"/>
      <c r="F11" s="142">
        <v>291173</v>
      </c>
      <c r="G11" s="143"/>
      <c r="H11" s="144"/>
    </row>
    <row r="12" spans="1:8">
      <c r="A12" s="145"/>
      <c r="B12" s="146"/>
      <c r="C12" s="153"/>
      <c r="D12" s="148">
        <v>34546</v>
      </c>
      <c r="E12" s="149"/>
      <c r="F12" s="150">
        <v>119071</v>
      </c>
      <c r="G12" s="151"/>
      <c r="H12" s="152"/>
    </row>
    <row r="13" spans="1:8">
      <c r="A13" s="133"/>
      <c r="B13" s="138"/>
      <c r="C13" s="154"/>
      <c r="D13" s="155">
        <v>189527</v>
      </c>
      <c r="E13" s="156"/>
      <c r="F13" s="157">
        <v>279677</v>
      </c>
      <c r="G13" s="158"/>
      <c r="H13" s="144"/>
    </row>
    <row r="14" spans="1:8">
      <c r="A14" s="145"/>
      <c r="B14" s="146"/>
      <c r="C14" s="147"/>
      <c r="D14" s="148">
        <v>50292</v>
      </c>
      <c r="E14" s="149"/>
      <c r="F14" s="150">
        <v>132668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3.13</v>
      </c>
      <c r="C19" s="159">
        <f>ROUND(VALUE(SUBSTITUTE(実質収支比率等に係る経年分析!G$48,"▲","-")),2)</f>
        <v>3.07</v>
      </c>
      <c r="D19" s="159">
        <f>ROUND(VALUE(SUBSTITUTE(実質収支比率等に係る経年分析!H$48,"▲","-")),2)</f>
        <v>4.04</v>
      </c>
      <c r="E19" s="159">
        <f>ROUND(VALUE(SUBSTITUTE(実質収支比率等に係る経年分析!I$48,"▲","-")),2)</f>
        <v>6.09</v>
      </c>
      <c r="F19" s="159">
        <f>ROUND(VALUE(SUBSTITUTE(実質収支比率等に係る経年分析!J$48,"▲","-")),2)</f>
        <v>1.31</v>
      </c>
    </row>
    <row r="20" spans="1:11">
      <c r="A20" s="159" t="s">
        <v>49</v>
      </c>
      <c r="B20" s="159">
        <f>ROUND(VALUE(SUBSTITUTE(実質収支比率等に係る経年分析!F$47,"▲","-")),2)</f>
        <v>33.049999999999997</v>
      </c>
      <c r="C20" s="159">
        <f>ROUND(VALUE(SUBSTITUTE(実質収支比率等に係る経年分析!G$47,"▲","-")),2)</f>
        <v>31.55</v>
      </c>
      <c r="D20" s="159">
        <f>ROUND(VALUE(SUBSTITUTE(実質収支比率等に係る経年分析!H$47,"▲","-")),2)</f>
        <v>27.84</v>
      </c>
      <c r="E20" s="159">
        <f>ROUND(VALUE(SUBSTITUTE(実質収支比率等に係る経年分析!I$47,"▲","-")),2)</f>
        <v>31.18</v>
      </c>
      <c r="F20" s="159">
        <f>ROUND(VALUE(SUBSTITUTE(実質収支比率等に係る経年分析!J$47,"▲","-")),2)</f>
        <v>31.8</v>
      </c>
    </row>
    <row r="21" spans="1:11">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-1.86</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4.3499999999999996</v>
      </c>
      <c r="F21" s="159">
        <f>IF(ISNUMBER(VALUE(SUBSTITUTE(実質収支比率等に係る経年分析!J$49,"▲","-"))),ROUND(VALUE(SUBSTITUTE(実質収支比率等に係る経年分析!J$49,"▲","-")),2),NA())</f>
        <v>-7.68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高度情報ネットワーク特別会計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c r="A35" s="160" t="str">
        <f>IF(連結実質赤字比率に係る赤字・黒字の構成分析!C$35="",NA(),連結実質赤字比率に係る赤字・黒字の構成分析!C$35)</f>
        <v>介護保険特別会計（保険事業勘定）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1.32</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2.0699999999999998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402</v>
      </c>
      <c r="E42" s="161"/>
      <c r="F42" s="161"/>
      <c r="G42" s="161">
        <f>'実質公債費比率（分子）の構造'!L$52</f>
        <v>383</v>
      </c>
      <c r="H42" s="161"/>
      <c r="I42" s="161"/>
      <c r="J42" s="161">
        <f>'実質公債費比率（分子）の構造'!M$52</f>
        <v>370</v>
      </c>
      <c r="K42" s="161"/>
      <c r="L42" s="161"/>
      <c r="M42" s="161">
        <f>'実質公債費比率（分子）の構造'!N$52</f>
        <v>340</v>
      </c>
      <c r="N42" s="161"/>
      <c r="O42" s="161"/>
      <c r="P42" s="161">
        <f>'実質公債費比率（分子）の構造'!O$52</f>
        <v>300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66</v>
      </c>
      <c r="C45" s="161"/>
      <c r="D45" s="161"/>
      <c r="E45" s="161">
        <f>'実質公債費比率（分子）の構造'!L$49</f>
        <v>36</v>
      </c>
      <c r="F45" s="161"/>
      <c r="G45" s="161"/>
      <c r="H45" s="161">
        <f>'実質公債費比率（分子）の構造'!M$49</f>
        <v>30</v>
      </c>
      <c r="I45" s="161"/>
      <c r="J45" s="161"/>
      <c r="K45" s="161">
        <f>'実質公債費比率（分子）の構造'!N$49</f>
        <v>28</v>
      </c>
      <c r="L45" s="161"/>
      <c r="M45" s="161"/>
      <c r="N45" s="161">
        <f>'実質公債費比率（分子）の構造'!O$49</f>
        <v>33</v>
      </c>
      <c r="O45" s="161"/>
      <c r="P45" s="161"/>
    </row>
    <row r="46" spans="1:16">
      <c r="A46" s="161" t="s">
        <v>61</v>
      </c>
      <c r="B46" s="161">
        <f>'実質公債費比率（分子）の構造'!K$48</f>
        <v>145</v>
      </c>
      <c r="C46" s="161"/>
      <c r="D46" s="161"/>
      <c r="E46" s="161">
        <f>'実質公債費比率（分子）の構造'!L$48</f>
        <v>149</v>
      </c>
      <c r="F46" s="161"/>
      <c r="G46" s="161"/>
      <c r="H46" s="161">
        <f>'実質公債費比率（分子）の構造'!M$48</f>
        <v>154</v>
      </c>
      <c r="I46" s="161"/>
      <c r="J46" s="161"/>
      <c r="K46" s="161">
        <f>'実質公債費比率（分子）の構造'!N$48</f>
        <v>154</v>
      </c>
      <c r="L46" s="161"/>
      <c r="M46" s="161"/>
      <c r="N46" s="161">
        <f>'実質公債費比率（分子）の構造'!O$48</f>
        <v>150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342</v>
      </c>
      <c r="C49" s="161"/>
      <c r="D49" s="161"/>
      <c r="E49" s="161">
        <f>'実質公債費比率（分子）の構造'!L$45</f>
        <v>313</v>
      </c>
      <c r="F49" s="161"/>
      <c r="G49" s="161"/>
      <c r="H49" s="161">
        <f>'実質公債費比率（分子）の構造'!M$45</f>
        <v>301</v>
      </c>
      <c r="I49" s="161"/>
      <c r="J49" s="161"/>
      <c r="K49" s="161">
        <f>'実質公債費比率（分子）の構造'!N$45</f>
        <v>271</v>
      </c>
      <c r="L49" s="161"/>
      <c r="M49" s="161"/>
      <c r="N49" s="161">
        <f>'実質公債費比率（分子）の構造'!O$45</f>
        <v>249</v>
      </c>
      <c r="O49" s="161"/>
      <c r="P49" s="161"/>
    </row>
    <row r="50" spans="1:16">
      <c r="A50" s="161" t="s">
        <v>65</v>
      </c>
      <c r="B50" s="161" t="e">
        <f>NA()</f>
        <v>#N/A</v>
      </c>
      <c r="C50" s="161">
        <f>IF(ISNUMBER('実質公債費比率（分子）の構造'!K$53),'実質公債費比率（分子）の構造'!K$53,NA())</f>
        <v>151</v>
      </c>
      <c r="D50" s="161" t="e">
        <f>NA()</f>
        <v>#N/A</v>
      </c>
      <c r="E50" s="161" t="e">
        <f>NA()</f>
        <v>#N/A</v>
      </c>
      <c r="F50" s="161">
        <f>IF(ISNUMBER('実質公債費比率（分子）の構造'!L$53),'実質公債費比率（分子）の構造'!L$53,NA())</f>
        <v>115</v>
      </c>
      <c r="G50" s="161" t="e">
        <f>NA()</f>
        <v>#N/A</v>
      </c>
      <c r="H50" s="161" t="e">
        <f>NA()</f>
        <v>#N/A</v>
      </c>
      <c r="I50" s="161">
        <f>IF(ISNUMBER('実質公債費比率（分子）の構造'!M$53),'実質公債費比率（分子）の構造'!M$53,NA())</f>
        <v>115</v>
      </c>
      <c r="J50" s="161" t="e">
        <f>NA()</f>
        <v>#N/A</v>
      </c>
      <c r="K50" s="161" t="e">
        <f>NA()</f>
        <v>#N/A</v>
      </c>
      <c r="L50" s="161">
        <f>IF(ISNUMBER('実質公債費比率（分子）の構造'!N$53),'実質公債費比率（分子）の構造'!N$53,NA())</f>
        <v>113</v>
      </c>
      <c r="M50" s="161" t="e">
        <f>NA()</f>
        <v>#N/A</v>
      </c>
      <c r="N50" s="161" t="e">
        <f>NA()</f>
        <v>#N/A</v>
      </c>
      <c r="O50" s="161">
        <f>IF(ISNUMBER('実質公債費比率（分子）の構造'!O$53),'実質公債費比率（分子）の構造'!O$53,NA())</f>
        <v>132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2894</v>
      </c>
      <c r="E56" s="160"/>
      <c r="F56" s="160"/>
      <c r="G56" s="160">
        <f>'将来負担比率（分子）の構造'!J$52</f>
        <v>2756</v>
      </c>
      <c r="H56" s="160"/>
      <c r="I56" s="160"/>
      <c r="J56" s="160">
        <f>'将来負担比率（分子）の構造'!K$52</f>
        <v>2694</v>
      </c>
      <c r="K56" s="160"/>
      <c r="L56" s="160"/>
      <c r="M56" s="160">
        <f>'将来負担比率（分子）の構造'!L$52</f>
        <v>2959</v>
      </c>
      <c r="N56" s="160"/>
      <c r="O56" s="160"/>
      <c r="P56" s="160">
        <f>'将来負担比率（分子）の構造'!M$52</f>
        <v>2917</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789</v>
      </c>
      <c r="E58" s="160"/>
      <c r="F58" s="160"/>
      <c r="G58" s="160">
        <f>'将来負担比率（分子）の構造'!J$50</f>
        <v>800</v>
      </c>
      <c r="H58" s="160"/>
      <c r="I58" s="160"/>
      <c r="J58" s="160">
        <f>'将来負担比率（分子）の構造'!K$50</f>
        <v>821</v>
      </c>
      <c r="K58" s="160"/>
      <c r="L58" s="160"/>
      <c r="M58" s="160">
        <f>'将来負担比率（分子）の構造'!L$50</f>
        <v>908</v>
      </c>
      <c r="N58" s="160"/>
      <c r="O58" s="160"/>
      <c r="P58" s="160">
        <f>'将来負担比率（分子）の構造'!M$50</f>
        <v>903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245</v>
      </c>
      <c r="C62" s="160"/>
      <c r="D62" s="160"/>
      <c r="E62" s="160">
        <f>'将来負担比率（分子）の構造'!J$45</f>
        <v>202</v>
      </c>
      <c r="F62" s="160"/>
      <c r="G62" s="160"/>
      <c r="H62" s="160">
        <f>'将来負担比率（分子）の構造'!K$45</f>
        <v>227</v>
      </c>
      <c r="I62" s="160"/>
      <c r="J62" s="160"/>
      <c r="K62" s="160">
        <f>'将来負担比率（分子）の構造'!L$45</f>
        <v>224</v>
      </c>
      <c r="L62" s="160"/>
      <c r="M62" s="160"/>
      <c r="N62" s="160">
        <f>'将来負担比率（分子）の構造'!M$45</f>
        <v>173</v>
      </c>
      <c r="O62" s="160"/>
      <c r="P62" s="160"/>
    </row>
    <row r="63" spans="1:16">
      <c r="A63" s="160" t="s">
        <v>28</v>
      </c>
      <c r="B63" s="160">
        <f>'将来負担比率（分子）の構造'!I$44</f>
        <v>278</v>
      </c>
      <c r="C63" s="160"/>
      <c r="D63" s="160"/>
      <c r="E63" s="160">
        <f>'将来負担比率（分子）の構造'!J$44</f>
        <v>265</v>
      </c>
      <c r="F63" s="160"/>
      <c r="G63" s="160"/>
      <c r="H63" s="160">
        <f>'将来負担比率（分子）の構造'!K$44</f>
        <v>230</v>
      </c>
      <c r="I63" s="160"/>
      <c r="J63" s="160"/>
      <c r="K63" s="160">
        <f>'将来負担比率（分子）の構造'!L$44</f>
        <v>199</v>
      </c>
      <c r="L63" s="160"/>
      <c r="M63" s="160"/>
      <c r="N63" s="160">
        <f>'将来負担比率（分子）の構造'!M$44</f>
        <v>158</v>
      </c>
      <c r="O63" s="160"/>
      <c r="P63" s="160"/>
    </row>
    <row r="64" spans="1:16">
      <c r="A64" s="160" t="s">
        <v>27</v>
      </c>
      <c r="B64" s="160">
        <f>'将来負担比率（分子）の構造'!I$43</f>
        <v>1419</v>
      </c>
      <c r="C64" s="160"/>
      <c r="D64" s="160"/>
      <c r="E64" s="160">
        <f>'将来負担比率（分子）の構造'!J$43</f>
        <v>1410</v>
      </c>
      <c r="F64" s="160"/>
      <c r="G64" s="160"/>
      <c r="H64" s="160">
        <f>'将来負担比率（分子）の構造'!K$43</f>
        <v>1333</v>
      </c>
      <c r="I64" s="160"/>
      <c r="J64" s="160"/>
      <c r="K64" s="160">
        <f>'将来負担比率（分子）の構造'!L$43</f>
        <v>1220</v>
      </c>
      <c r="L64" s="160"/>
      <c r="M64" s="160"/>
      <c r="N64" s="160">
        <f>'将来負担比率（分子）の構造'!M$43</f>
        <v>1135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120</v>
      </c>
      <c r="O65" s="160"/>
      <c r="P65" s="160"/>
    </row>
    <row r="66" spans="1:16">
      <c r="A66" s="160" t="s">
        <v>25</v>
      </c>
      <c r="B66" s="160">
        <f>'将来負担比率（分子）の構造'!I$41</f>
        <v>2551</v>
      </c>
      <c r="C66" s="160"/>
      <c r="D66" s="160"/>
      <c r="E66" s="160">
        <f>'将来負担比率（分子）の構造'!J$41</f>
        <v>2338</v>
      </c>
      <c r="F66" s="160"/>
      <c r="G66" s="160"/>
      <c r="H66" s="160">
        <f>'将来負担比率（分子）の構造'!K$41</f>
        <v>2188</v>
      </c>
      <c r="I66" s="160"/>
      <c r="J66" s="160"/>
      <c r="K66" s="160">
        <f>'将来負担比率（分子）の構造'!L$41</f>
        <v>2542</v>
      </c>
      <c r="L66" s="160"/>
      <c r="M66" s="160"/>
      <c r="N66" s="160">
        <f>'将来負担比率（分子）の構造'!M$41</f>
        <v>2566</v>
      </c>
      <c r="O66" s="160"/>
      <c r="P66" s="160"/>
    </row>
    <row r="67" spans="1:16">
      <c r="A67" s="160" t="s">
        <v>69</v>
      </c>
      <c r="B67" s="160" t="e">
        <f>NA()</f>
        <v>#N/A</v>
      </c>
      <c r="C67" s="160">
        <f>IF(ISNUMBER('将来負担比率（分子）の構造'!I$53), IF('将来負担比率（分子）の構造'!I$53 &lt; 0, 0, '将来負担比率（分子）の構造'!I$53), NA())</f>
        <v>811</v>
      </c>
      <c r="D67" s="160" t="e">
        <f>NA()</f>
        <v>#N/A</v>
      </c>
      <c r="E67" s="160" t="e">
        <f>NA()</f>
        <v>#N/A</v>
      </c>
      <c r="F67" s="160">
        <f>IF(ISNUMBER('将来負担比率（分子）の構造'!J$53), IF('将来負担比率（分子）の構造'!J$53 &lt; 0, 0, '将来負担比率（分子）の構造'!J$53), NA())</f>
        <v>660</v>
      </c>
      <c r="G67" s="160" t="e">
        <f>NA()</f>
        <v>#N/A</v>
      </c>
      <c r="H67" s="160" t="e">
        <f>NA()</f>
        <v>#N/A</v>
      </c>
      <c r="I67" s="160">
        <f>IF(ISNUMBER('将来負担比率（分子）の構造'!K$53), IF('将来負担比率（分子）の構造'!K$53 &lt; 0, 0, '将来負担比率（分子）の構造'!K$53), NA())</f>
        <v>463</v>
      </c>
      <c r="J67" s="160" t="e">
        <f>NA()</f>
        <v>#N/A</v>
      </c>
      <c r="K67" s="160" t="e">
        <f>NA()</f>
        <v>#N/A</v>
      </c>
      <c r="L67" s="160">
        <f>IF(ISNUMBER('将来負担比率（分子）の構造'!L$53), IF('将来負担比率（分子）の構造'!L$53 &lt; 0, 0, '将来負担比率（分子）の構造'!L$53), NA())</f>
        <v>318</v>
      </c>
      <c r="M67" s="160" t="e">
        <f>NA()</f>
        <v>#N/A</v>
      </c>
      <c r="N67" s="160" t="e">
        <f>NA()</f>
        <v>#N/A</v>
      </c>
      <c r="O67" s="160">
        <f>IF(ISNUMBER('将来負担比率（分子）の構造'!M$53), IF('将来負担比率（分子）の構造'!M$53 &lt; 0, 0, '将来負担比率（分子）の構造'!M$53), NA())</f>
        <v>331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484</v>
      </c>
      <c r="C72" s="164">
        <f>基金残高に係る経年分析!G55</f>
        <v>525</v>
      </c>
      <c r="D72" s="164">
        <f>基金残高に係る経年分析!H55</f>
        <v>510</v>
      </c>
    </row>
    <row r="73" spans="1:16">
      <c r="A73" s="163" t="s">
        <v>72</v>
      </c>
      <c r="B73" s="164">
        <f>基金残高に係る経年分析!F56</f>
        <v>224</v>
      </c>
      <c r="C73" s="164">
        <f>基金残高に係る経年分析!G56</f>
        <v>272</v>
      </c>
      <c r="D73" s="164">
        <f>基金残高に係る経年分析!H56</f>
        <v>272</v>
      </c>
    </row>
    <row r="74" spans="1:16">
      <c r="A74" s="163" t="s">
        <v>73</v>
      </c>
      <c r="B74" s="164">
        <f>基金残高に係る経年分析!F57</f>
        <v>95</v>
      </c>
      <c r="C74" s="164">
        <f>基金残高に係る経年分析!G57</f>
        <v>93</v>
      </c>
      <c r="D74" s="164">
        <f>基金残高に係る経年分析!H57</f>
        <v>103</v>
      </c>
    </row>
  </sheetData>
  <sheetProtection algorithmName="SHA-512" hashValue="1U7cJP7TIWQxV8ZG7S5G6XXW/xdeBOVp0V66578VqQl4bFyVmeE4l+kGl7R1mVR7IN1EQmbNvevycoFCuC5nHQ==" saltValue="UKLgKpRP1s7TL0H7Zzd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311831</v>
      </c>
      <c r="S5" s="707"/>
      <c r="T5" s="707"/>
      <c r="U5" s="707"/>
      <c r="V5" s="707"/>
      <c r="W5" s="707"/>
      <c r="X5" s="707"/>
      <c r="Y5" s="753"/>
      <c r="Z5" s="771">
        <v>11.6</v>
      </c>
      <c r="AA5" s="771"/>
      <c r="AB5" s="771"/>
      <c r="AC5" s="771"/>
      <c r="AD5" s="772">
        <v>311831</v>
      </c>
      <c r="AE5" s="772"/>
      <c r="AF5" s="772"/>
      <c r="AG5" s="772"/>
      <c r="AH5" s="772"/>
      <c r="AI5" s="772"/>
      <c r="AJ5" s="772"/>
      <c r="AK5" s="772"/>
      <c r="AL5" s="754">
        <v>20.100000000000001</v>
      </c>
      <c r="AM5" s="723"/>
      <c r="AN5" s="723"/>
      <c r="AO5" s="755"/>
      <c r="AP5" s="740" t="s">
        <v>226</v>
      </c>
      <c r="AQ5" s="741"/>
      <c r="AR5" s="741"/>
      <c r="AS5" s="741"/>
      <c r="AT5" s="741"/>
      <c r="AU5" s="741"/>
      <c r="AV5" s="741"/>
      <c r="AW5" s="741"/>
      <c r="AX5" s="741"/>
      <c r="AY5" s="741"/>
      <c r="AZ5" s="741"/>
      <c r="BA5" s="741"/>
      <c r="BB5" s="741"/>
      <c r="BC5" s="741"/>
      <c r="BD5" s="741"/>
      <c r="BE5" s="741"/>
      <c r="BF5" s="742"/>
      <c r="BG5" s="641">
        <v>306664</v>
      </c>
      <c r="BH5" s="644"/>
      <c r="BI5" s="644"/>
      <c r="BJ5" s="644"/>
      <c r="BK5" s="644"/>
      <c r="BL5" s="644"/>
      <c r="BM5" s="644"/>
      <c r="BN5" s="645"/>
      <c r="BO5" s="703">
        <v>98.3</v>
      </c>
      <c r="BP5" s="703"/>
      <c r="BQ5" s="703"/>
      <c r="BR5" s="703"/>
      <c r="BS5" s="704">
        <v>2430</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23928</v>
      </c>
      <c r="S6" s="644"/>
      <c r="T6" s="644"/>
      <c r="U6" s="644"/>
      <c r="V6" s="644"/>
      <c r="W6" s="644"/>
      <c r="X6" s="644"/>
      <c r="Y6" s="645"/>
      <c r="Z6" s="703">
        <v>0.9</v>
      </c>
      <c r="AA6" s="703"/>
      <c r="AB6" s="703"/>
      <c r="AC6" s="703"/>
      <c r="AD6" s="704">
        <v>23928</v>
      </c>
      <c r="AE6" s="704"/>
      <c r="AF6" s="704"/>
      <c r="AG6" s="704"/>
      <c r="AH6" s="704"/>
      <c r="AI6" s="704"/>
      <c r="AJ6" s="704"/>
      <c r="AK6" s="704"/>
      <c r="AL6" s="646">
        <v>1.5</v>
      </c>
      <c r="AM6" s="647"/>
      <c r="AN6" s="647"/>
      <c r="AO6" s="705"/>
      <c r="AP6" s="638" t="s">
        <v>231</v>
      </c>
      <c r="AQ6" s="639"/>
      <c r="AR6" s="639"/>
      <c r="AS6" s="639"/>
      <c r="AT6" s="639"/>
      <c r="AU6" s="639"/>
      <c r="AV6" s="639"/>
      <c r="AW6" s="639"/>
      <c r="AX6" s="639"/>
      <c r="AY6" s="639"/>
      <c r="AZ6" s="639"/>
      <c r="BA6" s="639"/>
      <c r="BB6" s="639"/>
      <c r="BC6" s="639"/>
      <c r="BD6" s="639"/>
      <c r="BE6" s="639"/>
      <c r="BF6" s="640"/>
      <c r="BG6" s="641">
        <v>306664</v>
      </c>
      <c r="BH6" s="644"/>
      <c r="BI6" s="644"/>
      <c r="BJ6" s="644"/>
      <c r="BK6" s="644"/>
      <c r="BL6" s="644"/>
      <c r="BM6" s="644"/>
      <c r="BN6" s="645"/>
      <c r="BO6" s="703">
        <v>98.3</v>
      </c>
      <c r="BP6" s="703"/>
      <c r="BQ6" s="703"/>
      <c r="BR6" s="703"/>
      <c r="BS6" s="704">
        <v>2430</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50679</v>
      </c>
      <c r="CS6" s="644"/>
      <c r="CT6" s="644"/>
      <c r="CU6" s="644"/>
      <c r="CV6" s="644"/>
      <c r="CW6" s="644"/>
      <c r="CX6" s="644"/>
      <c r="CY6" s="645"/>
      <c r="CZ6" s="754">
        <v>1.9</v>
      </c>
      <c r="DA6" s="723"/>
      <c r="DB6" s="723"/>
      <c r="DC6" s="757"/>
      <c r="DD6" s="649" t="s">
        <v>175</v>
      </c>
      <c r="DE6" s="644"/>
      <c r="DF6" s="644"/>
      <c r="DG6" s="644"/>
      <c r="DH6" s="644"/>
      <c r="DI6" s="644"/>
      <c r="DJ6" s="644"/>
      <c r="DK6" s="644"/>
      <c r="DL6" s="644"/>
      <c r="DM6" s="644"/>
      <c r="DN6" s="644"/>
      <c r="DO6" s="644"/>
      <c r="DP6" s="645"/>
      <c r="DQ6" s="649">
        <v>50235</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553</v>
      </c>
      <c r="S7" s="644"/>
      <c r="T7" s="644"/>
      <c r="U7" s="644"/>
      <c r="V7" s="644"/>
      <c r="W7" s="644"/>
      <c r="X7" s="644"/>
      <c r="Y7" s="645"/>
      <c r="Z7" s="703">
        <v>0</v>
      </c>
      <c r="AA7" s="703"/>
      <c r="AB7" s="703"/>
      <c r="AC7" s="703"/>
      <c r="AD7" s="704">
        <v>553</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122485</v>
      </c>
      <c r="BH7" s="644"/>
      <c r="BI7" s="644"/>
      <c r="BJ7" s="644"/>
      <c r="BK7" s="644"/>
      <c r="BL7" s="644"/>
      <c r="BM7" s="644"/>
      <c r="BN7" s="645"/>
      <c r="BO7" s="703">
        <v>39.299999999999997</v>
      </c>
      <c r="BP7" s="703"/>
      <c r="BQ7" s="703"/>
      <c r="BR7" s="703"/>
      <c r="BS7" s="704">
        <v>2430</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682931</v>
      </c>
      <c r="CS7" s="644"/>
      <c r="CT7" s="644"/>
      <c r="CU7" s="644"/>
      <c r="CV7" s="644"/>
      <c r="CW7" s="644"/>
      <c r="CX7" s="644"/>
      <c r="CY7" s="645"/>
      <c r="CZ7" s="703">
        <v>26.2</v>
      </c>
      <c r="DA7" s="703"/>
      <c r="DB7" s="703"/>
      <c r="DC7" s="703"/>
      <c r="DD7" s="649">
        <v>110449</v>
      </c>
      <c r="DE7" s="644"/>
      <c r="DF7" s="644"/>
      <c r="DG7" s="644"/>
      <c r="DH7" s="644"/>
      <c r="DI7" s="644"/>
      <c r="DJ7" s="644"/>
      <c r="DK7" s="644"/>
      <c r="DL7" s="644"/>
      <c r="DM7" s="644"/>
      <c r="DN7" s="644"/>
      <c r="DO7" s="644"/>
      <c r="DP7" s="645"/>
      <c r="DQ7" s="649">
        <v>379300</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2049</v>
      </c>
      <c r="S8" s="644"/>
      <c r="T8" s="644"/>
      <c r="U8" s="644"/>
      <c r="V8" s="644"/>
      <c r="W8" s="644"/>
      <c r="X8" s="644"/>
      <c r="Y8" s="645"/>
      <c r="Z8" s="703">
        <v>0.1</v>
      </c>
      <c r="AA8" s="703"/>
      <c r="AB8" s="703"/>
      <c r="AC8" s="703"/>
      <c r="AD8" s="704">
        <v>2049</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5145</v>
      </c>
      <c r="BH8" s="644"/>
      <c r="BI8" s="644"/>
      <c r="BJ8" s="644"/>
      <c r="BK8" s="644"/>
      <c r="BL8" s="644"/>
      <c r="BM8" s="644"/>
      <c r="BN8" s="645"/>
      <c r="BO8" s="703">
        <v>1.6</v>
      </c>
      <c r="BP8" s="703"/>
      <c r="BQ8" s="703"/>
      <c r="BR8" s="703"/>
      <c r="BS8" s="649" t="s">
        <v>238</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432034</v>
      </c>
      <c r="CS8" s="644"/>
      <c r="CT8" s="644"/>
      <c r="CU8" s="644"/>
      <c r="CV8" s="644"/>
      <c r="CW8" s="644"/>
      <c r="CX8" s="644"/>
      <c r="CY8" s="645"/>
      <c r="CZ8" s="703">
        <v>16.600000000000001</v>
      </c>
      <c r="DA8" s="703"/>
      <c r="DB8" s="703"/>
      <c r="DC8" s="703"/>
      <c r="DD8" s="649" t="s">
        <v>172</v>
      </c>
      <c r="DE8" s="644"/>
      <c r="DF8" s="644"/>
      <c r="DG8" s="644"/>
      <c r="DH8" s="644"/>
      <c r="DI8" s="644"/>
      <c r="DJ8" s="644"/>
      <c r="DK8" s="644"/>
      <c r="DL8" s="644"/>
      <c r="DM8" s="644"/>
      <c r="DN8" s="644"/>
      <c r="DO8" s="644"/>
      <c r="DP8" s="645"/>
      <c r="DQ8" s="649">
        <v>278825</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2007</v>
      </c>
      <c r="S9" s="644"/>
      <c r="T9" s="644"/>
      <c r="U9" s="644"/>
      <c r="V9" s="644"/>
      <c r="W9" s="644"/>
      <c r="X9" s="644"/>
      <c r="Y9" s="645"/>
      <c r="Z9" s="703">
        <v>0.1</v>
      </c>
      <c r="AA9" s="703"/>
      <c r="AB9" s="703"/>
      <c r="AC9" s="703"/>
      <c r="AD9" s="704">
        <v>2007</v>
      </c>
      <c r="AE9" s="704"/>
      <c r="AF9" s="704"/>
      <c r="AG9" s="704"/>
      <c r="AH9" s="704"/>
      <c r="AI9" s="704"/>
      <c r="AJ9" s="704"/>
      <c r="AK9" s="704"/>
      <c r="AL9" s="646">
        <v>0.1</v>
      </c>
      <c r="AM9" s="647"/>
      <c r="AN9" s="647"/>
      <c r="AO9" s="705"/>
      <c r="AP9" s="638" t="s">
        <v>241</v>
      </c>
      <c r="AQ9" s="639"/>
      <c r="AR9" s="639"/>
      <c r="AS9" s="639"/>
      <c r="AT9" s="639"/>
      <c r="AU9" s="639"/>
      <c r="AV9" s="639"/>
      <c r="AW9" s="639"/>
      <c r="AX9" s="639"/>
      <c r="AY9" s="639"/>
      <c r="AZ9" s="639"/>
      <c r="BA9" s="639"/>
      <c r="BB9" s="639"/>
      <c r="BC9" s="639"/>
      <c r="BD9" s="639"/>
      <c r="BE9" s="639"/>
      <c r="BF9" s="640"/>
      <c r="BG9" s="641">
        <v>103533</v>
      </c>
      <c r="BH9" s="644"/>
      <c r="BI9" s="644"/>
      <c r="BJ9" s="644"/>
      <c r="BK9" s="644"/>
      <c r="BL9" s="644"/>
      <c r="BM9" s="644"/>
      <c r="BN9" s="645"/>
      <c r="BO9" s="703">
        <v>33.200000000000003</v>
      </c>
      <c r="BP9" s="703"/>
      <c r="BQ9" s="703"/>
      <c r="BR9" s="703"/>
      <c r="BS9" s="649" t="s">
        <v>238</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333519</v>
      </c>
      <c r="CS9" s="644"/>
      <c r="CT9" s="644"/>
      <c r="CU9" s="644"/>
      <c r="CV9" s="644"/>
      <c r="CW9" s="644"/>
      <c r="CX9" s="644"/>
      <c r="CY9" s="645"/>
      <c r="CZ9" s="703">
        <v>12.8</v>
      </c>
      <c r="DA9" s="703"/>
      <c r="DB9" s="703"/>
      <c r="DC9" s="703"/>
      <c r="DD9" s="649">
        <v>2902</v>
      </c>
      <c r="DE9" s="644"/>
      <c r="DF9" s="644"/>
      <c r="DG9" s="644"/>
      <c r="DH9" s="644"/>
      <c r="DI9" s="644"/>
      <c r="DJ9" s="644"/>
      <c r="DK9" s="644"/>
      <c r="DL9" s="644"/>
      <c r="DM9" s="644"/>
      <c r="DN9" s="644"/>
      <c r="DO9" s="644"/>
      <c r="DP9" s="645"/>
      <c r="DQ9" s="649">
        <v>317797</v>
      </c>
      <c r="DR9" s="644"/>
      <c r="DS9" s="644"/>
      <c r="DT9" s="644"/>
      <c r="DU9" s="644"/>
      <c r="DV9" s="644"/>
      <c r="DW9" s="644"/>
      <c r="DX9" s="644"/>
      <c r="DY9" s="644"/>
      <c r="DZ9" s="644"/>
      <c r="EA9" s="644"/>
      <c r="EB9" s="644"/>
      <c r="EC9" s="684"/>
    </row>
    <row r="10" spans="2:143" ht="11.25" customHeight="1">
      <c r="B10" s="638" t="s">
        <v>243</v>
      </c>
      <c r="C10" s="639"/>
      <c r="D10" s="639"/>
      <c r="E10" s="639"/>
      <c r="F10" s="639"/>
      <c r="G10" s="639"/>
      <c r="H10" s="639"/>
      <c r="I10" s="639"/>
      <c r="J10" s="639"/>
      <c r="K10" s="639"/>
      <c r="L10" s="639"/>
      <c r="M10" s="639"/>
      <c r="N10" s="639"/>
      <c r="O10" s="639"/>
      <c r="P10" s="639"/>
      <c r="Q10" s="640"/>
      <c r="R10" s="641" t="s">
        <v>172</v>
      </c>
      <c r="S10" s="644"/>
      <c r="T10" s="644"/>
      <c r="U10" s="644"/>
      <c r="V10" s="644"/>
      <c r="W10" s="644"/>
      <c r="X10" s="644"/>
      <c r="Y10" s="645"/>
      <c r="Z10" s="703" t="s">
        <v>238</v>
      </c>
      <c r="AA10" s="703"/>
      <c r="AB10" s="703"/>
      <c r="AC10" s="703"/>
      <c r="AD10" s="704" t="s">
        <v>175</v>
      </c>
      <c r="AE10" s="704"/>
      <c r="AF10" s="704"/>
      <c r="AG10" s="704"/>
      <c r="AH10" s="704"/>
      <c r="AI10" s="704"/>
      <c r="AJ10" s="704"/>
      <c r="AK10" s="704"/>
      <c r="AL10" s="646" t="s">
        <v>238</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9485</v>
      </c>
      <c r="BH10" s="644"/>
      <c r="BI10" s="644"/>
      <c r="BJ10" s="644"/>
      <c r="BK10" s="644"/>
      <c r="BL10" s="644"/>
      <c r="BM10" s="644"/>
      <c r="BN10" s="645"/>
      <c r="BO10" s="703">
        <v>3</v>
      </c>
      <c r="BP10" s="703"/>
      <c r="BQ10" s="703"/>
      <c r="BR10" s="703"/>
      <c r="BS10" s="649">
        <v>1572</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t="s">
        <v>175</v>
      </c>
      <c r="CS10" s="644"/>
      <c r="CT10" s="644"/>
      <c r="CU10" s="644"/>
      <c r="CV10" s="644"/>
      <c r="CW10" s="644"/>
      <c r="CX10" s="644"/>
      <c r="CY10" s="645"/>
      <c r="CZ10" s="703" t="s">
        <v>238</v>
      </c>
      <c r="DA10" s="703"/>
      <c r="DB10" s="703"/>
      <c r="DC10" s="703"/>
      <c r="DD10" s="649" t="s">
        <v>172</v>
      </c>
      <c r="DE10" s="644"/>
      <c r="DF10" s="644"/>
      <c r="DG10" s="644"/>
      <c r="DH10" s="644"/>
      <c r="DI10" s="644"/>
      <c r="DJ10" s="644"/>
      <c r="DK10" s="644"/>
      <c r="DL10" s="644"/>
      <c r="DM10" s="644"/>
      <c r="DN10" s="644"/>
      <c r="DO10" s="644"/>
      <c r="DP10" s="645"/>
      <c r="DQ10" s="649" t="s">
        <v>175</v>
      </c>
      <c r="DR10" s="644"/>
      <c r="DS10" s="644"/>
      <c r="DT10" s="644"/>
      <c r="DU10" s="644"/>
      <c r="DV10" s="644"/>
      <c r="DW10" s="644"/>
      <c r="DX10" s="644"/>
      <c r="DY10" s="644"/>
      <c r="DZ10" s="644"/>
      <c r="EA10" s="644"/>
      <c r="EB10" s="644"/>
      <c r="EC10" s="684"/>
    </row>
    <row r="11" spans="2:143" ht="11.25" customHeight="1">
      <c r="B11" s="638" t="s">
        <v>246</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172</v>
      </c>
      <c r="AA11" s="703"/>
      <c r="AB11" s="703"/>
      <c r="AC11" s="703"/>
      <c r="AD11" s="704" t="s">
        <v>172</v>
      </c>
      <c r="AE11" s="704"/>
      <c r="AF11" s="704"/>
      <c r="AG11" s="704"/>
      <c r="AH11" s="704"/>
      <c r="AI11" s="704"/>
      <c r="AJ11" s="704"/>
      <c r="AK11" s="704"/>
      <c r="AL11" s="646" t="s">
        <v>175</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4322</v>
      </c>
      <c r="BH11" s="644"/>
      <c r="BI11" s="644"/>
      <c r="BJ11" s="644"/>
      <c r="BK11" s="644"/>
      <c r="BL11" s="644"/>
      <c r="BM11" s="644"/>
      <c r="BN11" s="645"/>
      <c r="BO11" s="703">
        <v>1.4</v>
      </c>
      <c r="BP11" s="703"/>
      <c r="BQ11" s="703"/>
      <c r="BR11" s="703"/>
      <c r="BS11" s="649">
        <v>858</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228646</v>
      </c>
      <c r="CS11" s="644"/>
      <c r="CT11" s="644"/>
      <c r="CU11" s="644"/>
      <c r="CV11" s="644"/>
      <c r="CW11" s="644"/>
      <c r="CX11" s="644"/>
      <c r="CY11" s="645"/>
      <c r="CZ11" s="703">
        <v>8.8000000000000007</v>
      </c>
      <c r="DA11" s="703"/>
      <c r="DB11" s="703"/>
      <c r="DC11" s="703"/>
      <c r="DD11" s="649">
        <v>105835</v>
      </c>
      <c r="DE11" s="644"/>
      <c r="DF11" s="644"/>
      <c r="DG11" s="644"/>
      <c r="DH11" s="644"/>
      <c r="DI11" s="644"/>
      <c r="DJ11" s="644"/>
      <c r="DK11" s="644"/>
      <c r="DL11" s="644"/>
      <c r="DM11" s="644"/>
      <c r="DN11" s="644"/>
      <c r="DO11" s="644"/>
      <c r="DP11" s="645"/>
      <c r="DQ11" s="649">
        <v>85656</v>
      </c>
      <c r="DR11" s="644"/>
      <c r="DS11" s="644"/>
      <c r="DT11" s="644"/>
      <c r="DU11" s="644"/>
      <c r="DV11" s="644"/>
      <c r="DW11" s="644"/>
      <c r="DX11" s="644"/>
      <c r="DY11" s="644"/>
      <c r="DZ11" s="644"/>
      <c r="EA11" s="644"/>
      <c r="EB11" s="644"/>
      <c r="EC11" s="684"/>
    </row>
    <row r="12" spans="2:143" ht="11.25" customHeight="1">
      <c r="B12" s="638" t="s">
        <v>249</v>
      </c>
      <c r="C12" s="639"/>
      <c r="D12" s="639"/>
      <c r="E12" s="639"/>
      <c r="F12" s="639"/>
      <c r="G12" s="639"/>
      <c r="H12" s="639"/>
      <c r="I12" s="639"/>
      <c r="J12" s="639"/>
      <c r="K12" s="639"/>
      <c r="L12" s="639"/>
      <c r="M12" s="639"/>
      <c r="N12" s="639"/>
      <c r="O12" s="639"/>
      <c r="P12" s="639"/>
      <c r="Q12" s="640"/>
      <c r="R12" s="641">
        <v>40941</v>
      </c>
      <c r="S12" s="644"/>
      <c r="T12" s="644"/>
      <c r="U12" s="644"/>
      <c r="V12" s="644"/>
      <c r="W12" s="644"/>
      <c r="X12" s="644"/>
      <c r="Y12" s="645"/>
      <c r="Z12" s="703">
        <v>1.5</v>
      </c>
      <c r="AA12" s="703"/>
      <c r="AB12" s="703"/>
      <c r="AC12" s="703"/>
      <c r="AD12" s="704">
        <v>40941</v>
      </c>
      <c r="AE12" s="704"/>
      <c r="AF12" s="704"/>
      <c r="AG12" s="704"/>
      <c r="AH12" s="704"/>
      <c r="AI12" s="704"/>
      <c r="AJ12" s="704"/>
      <c r="AK12" s="704"/>
      <c r="AL12" s="646">
        <v>2.6</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169089</v>
      </c>
      <c r="BH12" s="644"/>
      <c r="BI12" s="644"/>
      <c r="BJ12" s="644"/>
      <c r="BK12" s="644"/>
      <c r="BL12" s="644"/>
      <c r="BM12" s="644"/>
      <c r="BN12" s="645"/>
      <c r="BO12" s="703">
        <v>54.2</v>
      </c>
      <c r="BP12" s="703"/>
      <c r="BQ12" s="703"/>
      <c r="BR12" s="703"/>
      <c r="BS12" s="649" t="s">
        <v>238</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18921</v>
      </c>
      <c r="CS12" s="644"/>
      <c r="CT12" s="644"/>
      <c r="CU12" s="644"/>
      <c r="CV12" s="644"/>
      <c r="CW12" s="644"/>
      <c r="CX12" s="644"/>
      <c r="CY12" s="645"/>
      <c r="CZ12" s="703">
        <v>0.7</v>
      </c>
      <c r="DA12" s="703"/>
      <c r="DB12" s="703"/>
      <c r="DC12" s="703"/>
      <c r="DD12" s="649" t="s">
        <v>238</v>
      </c>
      <c r="DE12" s="644"/>
      <c r="DF12" s="644"/>
      <c r="DG12" s="644"/>
      <c r="DH12" s="644"/>
      <c r="DI12" s="644"/>
      <c r="DJ12" s="644"/>
      <c r="DK12" s="644"/>
      <c r="DL12" s="644"/>
      <c r="DM12" s="644"/>
      <c r="DN12" s="644"/>
      <c r="DO12" s="644"/>
      <c r="DP12" s="645"/>
      <c r="DQ12" s="649">
        <v>9647</v>
      </c>
      <c r="DR12" s="644"/>
      <c r="DS12" s="644"/>
      <c r="DT12" s="644"/>
      <c r="DU12" s="644"/>
      <c r="DV12" s="644"/>
      <c r="DW12" s="644"/>
      <c r="DX12" s="644"/>
      <c r="DY12" s="644"/>
      <c r="DZ12" s="644"/>
      <c r="EA12" s="644"/>
      <c r="EB12" s="644"/>
      <c r="EC12" s="684"/>
    </row>
    <row r="13" spans="2:143" ht="11.25" customHeight="1">
      <c r="B13" s="638" t="s">
        <v>252</v>
      </c>
      <c r="C13" s="639"/>
      <c r="D13" s="639"/>
      <c r="E13" s="639"/>
      <c r="F13" s="639"/>
      <c r="G13" s="639"/>
      <c r="H13" s="639"/>
      <c r="I13" s="639"/>
      <c r="J13" s="639"/>
      <c r="K13" s="639"/>
      <c r="L13" s="639"/>
      <c r="M13" s="639"/>
      <c r="N13" s="639"/>
      <c r="O13" s="639"/>
      <c r="P13" s="639"/>
      <c r="Q13" s="640"/>
      <c r="R13" s="641">
        <v>59618</v>
      </c>
      <c r="S13" s="644"/>
      <c r="T13" s="644"/>
      <c r="U13" s="644"/>
      <c r="V13" s="644"/>
      <c r="W13" s="644"/>
      <c r="X13" s="644"/>
      <c r="Y13" s="645"/>
      <c r="Z13" s="703">
        <v>2.2000000000000002</v>
      </c>
      <c r="AA13" s="703"/>
      <c r="AB13" s="703"/>
      <c r="AC13" s="703"/>
      <c r="AD13" s="704">
        <v>59618</v>
      </c>
      <c r="AE13" s="704"/>
      <c r="AF13" s="704"/>
      <c r="AG13" s="704"/>
      <c r="AH13" s="704"/>
      <c r="AI13" s="704"/>
      <c r="AJ13" s="704"/>
      <c r="AK13" s="704"/>
      <c r="AL13" s="646">
        <v>3.8</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169088</v>
      </c>
      <c r="BH13" s="644"/>
      <c r="BI13" s="644"/>
      <c r="BJ13" s="644"/>
      <c r="BK13" s="644"/>
      <c r="BL13" s="644"/>
      <c r="BM13" s="644"/>
      <c r="BN13" s="645"/>
      <c r="BO13" s="703">
        <v>54.2</v>
      </c>
      <c r="BP13" s="703"/>
      <c r="BQ13" s="703"/>
      <c r="BR13" s="703"/>
      <c r="BS13" s="649" t="s">
        <v>172</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159155</v>
      </c>
      <c r="CS13" s="644"/>
      <c r="CT13" s="644"/>
      <c r="CU13" s="644"/>
      <c r="CV13" s="644"/>
      <c r="CW13" s="644"/>
      <c r="CX13" s="644"/>
      <c r="CY13" s="645"/>
      <c r="CZ13" s="703">
        <v>6.1</v>
      </c>
      <c r="DA13" s="703"/>
      <c r="DB13" s="703"/>
      <c r="DC13" s="703"/>
      <c r="DD13" s="649">
        <v>103819</v>
      </c>
      <c r="DE13" s="644"/>
      <c r="DF13" s="644"/>
      <c r="DG13" s="644"/>
      <c r="DH13" s="644"/>
      <c r="DI13" s="644"/>
      <c r="DJ13" s="644"/>
      <c r="DK13" s="644"/>
      <c r="DL13" s="644"/>
      <c r="DM13" s="644"/>
      <c r="DN13" s="644"/>
      <c r="DO13" s="644"/>
      <c r="DP13" s="645"/>
      <c r="DQ13" s="649">
        <v>74694</v>
      </c>
      <c r="DR13" s="644"/>
      <c r="DS13" s="644"/>
      <c r="DT13" s="644"/>
      <c r="DU13" s="644"/>
      <c r="DV13" s="644"/>
      <c r="DW13" s="644"/>
      <c r="DX13" s="644"/>
      <c r="DY13" s="644"/>
      <c r="DZ13" s="644"/>
      <c r="EA13" s="644"/>
      <c r="EB13" s="644"/>
      <c r="EC13" s="684"/>
    </row>
    <row r="14" spans="2:143" ht="11.25" customHeight="1">
      <c r="B14" s="638" t="s">
        <v>255</v>
      </c>
      <c r="C14" s="639"/>
      <c r="D14" s="639"/>
      <c r="E14" s="639"/>
      <c r="F14" s="639"/>
      <c r="G14" s="639"/>
      <c r="H14" s="639"/>
      <c r="I14" s="639"/>
      <c r="J14" s="639"/>
      <c r="K14" s="639"/>
      <c r="L14" s="639"/>
      <c r="M14" s="639"/>
      <c r="N14" s="639"/>
      <c r="O14" s="639"/>
      <c r="P14" s="639"/>
      <c r="Q14" s="640"/>
      <c r="R14" s="641" t="s">
        <v>175</v>
      </c>
      <c r="S14" s="644"/>
      <c r="T14" s="644"/>
      <c r="U14" s="644"/>
      <c r="V14" s="644"/>
      <c r="W14" s="644"/>
      <c r="X14" s="644"/>
      <c r="Y14" s="645"/>
      <c r="Z14" s="703" t="s">
        <v>238</v>
      </c>
      <c r="AA14" s="703"/>
      <c r="AB14" s="703"/>
      <c r="AC14" s="703"/>
      <c r="AD14" s="704" t="s">
        <v>172</v>
      </c>
      <c r="AE14" s="704"/>
      <c r="AF14" s="704"/>
      <c r="AG14" s="704"/>
      <c r="AH14" s="704"/>
      <c r="AI14" s="704"/>
      <c r="AJ14" s="704"/>
      <c r="AK14" s="704"/>
      <c r="AL14" s="646" t="s">
        <v>172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11202</v>
      </c>
      <c r="BH14" s="644"/>
      <c r="BI14" s="644"/>
      <c r="BJ14" s="644"/>
      <c r="BK14" s="644"/>
      <c r="BL14" s="644"/>
      <c r="BM14" s="644"/>
      <c r="BN14" s="645"/>
      <c r="BO14" s="703">
        <v>3.6</v>
      </c>
      <c r="BP14" s="703"/>
      <c r="BQ14" s="703"/>
      <c r="BR14" s="703"/>
      <c r="BS14" s="649" t="s">
        <v>172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137450</v>
      </c>
      <c r="CS14" s="644"/>
      <c r="CT14" s="644"/>
      <c r="CU14" s="644"/>
      <c r="CV14" s="644"/>
      <c r="CW14" s="644"/>
      <c r="CX14" s="644"/>
      <c r="CY14" s="645"/>
      <c r="CZ14" s="703">
        <v>5.3</v>
      </c>
      <c r="DA14" s="703"/>
      <c r="DB14" s="703"/>
      <c r="DC14" s="703"/>
      <c r="DD14" s="649">
        <v>3564</v>
      </c>
      <c r="DE14" s="644"/>
      <c r="DF14" s="644"/>
      <c r="DG14" s="644"/>
      <c r="DH14" s="644"/>
      <c r="DI14" s="644"/>
      <c r="DJ14" s="644"/>
      <c r="DK14" s="644"/>
      <c r="DL14" s="644"/>
      <c r="DM14" s="644"/>
      <c r="DN14" s="644"/>
      <c r="DO14" s="644"/>
      <c r="DP14" s="645"/>
      <c r="DQ14" s="649">
        <v>122078</v>
      </c>
      <c r="DR14" s="644"/>
      <c r="DS14" s="644"/>
      <c r="DT14" s="644"/>
      <c r="DU14" s="644"/>
      <c r="DV14" s="644"/>
      <c r="DW14" s="644"/>
      <c r="DX14" s="644"/>
      <c r="DY14" s="644"/>
      <c r="DZ14" s="644"/>
      <c r="EA14" s="644"/>
      <c r="EB14" s="644"/>
      <c r="EC14" s="684"/>
    </row>
    <row r="15" spans="2:143" ht="11.25" customHeight="1">
      <c r="B15" s="638" t="s">
        <v>258</v>
      </c>
      <c r="C15" s="639"/>
      <c r="D15" s="639"/>
      <c r="E15" s="639"/>
      <c r="F15" s="639"/>
      <c r="G15" s="639"/>
      <c r="H15" s="639"/>
      <c r="I15" s="639"/>
      <c r="J15" s="639"/>
      <c r="K15" s="639"/>
      <c r="L15" s="639"/>
      <c r="M15" s="639"/>
      <c r="N15" s="639"/>
      <c r="O15" s="639"/>
      <c r="P15" s="639"/>
      <c r="Q15" s="640"/>
      <c r="R15" s="641">
        <v>9819</v>
      </c>
      <c r="S15" s="644"/>
      <c r="T15" s="644"/>
      <c r="U15" s="644"/>
      <c r="V15" s="644"/>
      <c r="W15" s="644"/>
      <c r="X15" s="644"/>
      <c r="Y15" s="645"/>
      <c r="Z15" s="703">
        <v>0.4</v>
      </c>
      <c r="AA15" s="703"/>
      <c r="AB15" s="703"/>
      <c r="AC15" s="703"/>
      <c r="AD15" s="704">
        <v>9819</v>
      </c>
      <c r="AE15" s="704"/>
      <c r="AF15" s="704"/>
      <c r="AG15" s="704"/>
      <c r="AH15" s="704"/>
      <c r="AI15" s="704"/>
      <c r="AJ15" s="704"/>
      <c r="AK15" s="704"/>
      <c r="AL15" s="646">
        <v>0.6</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3888</v>
      </c>
      <c r="BH15" s="644"/>
      <c r="BI15" s="644"/>
      <c r="BJ15" s="644"/>
      <c r="BK15" s="644"/>
      <c r="BL15" s="644"/>
      <c r="BM15" s="644"/>
      <c r="BN15" s="645"/>
      <c r="BO15" s="703">
        <v>1.2</v>
      </c>
      <c r="BP15" s="703"/>
      <c r="BQ15" s="703"/>
      <c r="BR15" s="703"/>
      <c r="BS15" s="649" t="s">
        <v>238</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175321</v>
      </c>
      <c r="CS15" s="644"/>
      <c r="CT15" s="644"/>
      <c r="CU15" s="644"/>
      <c r="CV15" s="644"/>
      <c r="CW15" s="644"/>
      <c r="CX15" s="644"/>
      <c r="CY15" s="645"/>
      <c r="CZ15" s="703">
        <v>6.7</v>
      </c>
      <c r="DA15" s="703"/>
      <c r="DB15" s="703"/>
      <c r="DC15" s="703"/>
      <c r="DD15" s="649" t="s">
        <v>175</v>
      </c>
      <c r="DE15" s="644"/>
      <c r="DF15" s="644"/>
      <c r="DG15" s="644"/>
      <c r="DH15" s="644"/>
      <c r="DI15" s="644"/>
      <c r="DJ15" s="644"/>
      <c r="DK15" s="644"/>
      <c r="DL15" s="644"/>
      <c r="DM15" s="644"/>
      <c r="DN15" s="644"/>
      <c r="DO15" s="644"/>
      <c r="DP15" s="645"/>
      <c r="DQ15" s="649">
        <v>148004</v>
      </c>
      <c r="DR15" s="644"/>
      <c r="DS15" s="644"/>
      <c r="DT15" s="644"/>
      <c r="DU15" s="644"/>
      <c r="DV15" s="644"/>
      <c r="DW15" s="644"/>
      <c r="DX15" s="644"/>
      <c r="DY15" s="644"/>
      <c r="DZ15" s="644"/>
      <c r="EA15" s="644"/>
      <c r="EB15" s="644"/>
      <c r="EC15" s="684"/>
    </row>
    <row r="16" spans="2:143" ht="11.25" customHeight="1">
      <c r="B16" s="638" t="s">
        <v>261</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175</v>
      </c>
      <c r="AA16" s="703"/>
      <c r="AB16" s="703"/>
      <c r="AC16" s="703"/>
      <c r="AD16" s="704" t="s">
        <v>238</v>
      </c>
      <c r="AE16" s="704"/>
      <c r="AF16" s="704"/>
      <c r="AG16" s="704"/>
      <c r="AH16" s="704"/>
      <c r="AI16" s="704"/>
      <c r="AJ16" s="704"/>
      <c r="AK16" s="704"/>
      <c r="AL16" s="646" t="s">
        <v>172</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238</v>
      </c>
      <c r="BP16" s="703"/>
      <c r="BQ16" s="703"/>
      <c r="BR16" s="703"/>
      <c r="BS16" s="649" t="s">
        <v>238</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108639</v>
      </c>
      <c r="CS16" s="644"/>
      <c r="CT16" s="644"/>
      <c r="CU16" s="644"/>
      <c r="CV16" s="644"/>
      <c r="CW16" s="644"/>
      <c r="CX16" s="644"/>
      <c r="CY16" s="645"/>
      <c r="CZ16" s="703">
        <v>4.2</v>
      </c>
      <c r="DA16" s="703"/>
      <c r="DB16" s="703"/>
      <c r="DC16" s="703"/>
      <c r="DD16" s="649" t="s">
        <v>175</v>
      </c>
      <c r="DE16" s="644"/>
      <c r="DF16" s="644"/>
      <c r="DG16" s="644"/>
      <c r="DH16" s="644"/>
      <c r="DI16" s="644"/>
      <c r="DJ16" s="644"/>
      <c r="DK16" s="644"/>
      <c r="DL16" s="644"/>
      <c r="DM16" s="644"/>
      <c r="DN16" s="644"/>
      <c r="DO16" s="644"/>
      <c r="DP16" s="645"/>
      <c r="DQ16" s="649">
        <v>39561</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328</v>
      </c>
      <c r="S17" s="644"/>
      <c r="T17" s="644"/>
      <c r="U17" s="644"/>
      <c r="V17" s="644"/>
      <c r="W17" s="644"/>
      <c r="X17" s="644"/>
      <c r="Y17" s="645"/>
      <c r="Z17" s="703">
        <v>0</v>
      </c>
      <c r="AA17" s="703"/>
      <c r="AB17" s="703"/>
      <c r="AC17" s="703"/>
      <c r="AD17" s="704">
        <v>328</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175</v>
      </c>
      <c r="BH17" s="644"/>
      <c r="BI17" s="644"/>
      <c r="BJ17" s="644"/>
      <c r="BK17" s="644"/>
      <c r="BL17" s="644"/>
      <c r="BM17" s="644"/>
      <c r="BN17" s="645"/>
      <c r="BO17" s="703" t="s">
        <v>238</v>
      </c>
      <c r="BP17" s="703"/>
      <c r="BQ17" s="703"/>
      <c r="BR17" s="703"/>
      <c r="BS17" s="649" t="s">
        <v>238</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281934</v>
      </c>
      <c r="CS17" s="644"/>
      <c r="CT17" s="644"/>
      <c r="CU17" s="644"/>
      <c r="CV17" s="644"/>
      <c r="CW17" s="644"/>
      <c r="CX17" s="644"/>
      <c r="CY17" s="645"/>
      <c r="CZ17" s="703">
        <v>10.8</v>
      </c>
      <c r="DA17" s="703"/>
      <c r="DB17" s="703"/>
      <c r="DC17" s="703"/>
      <c r="DD17" s="649" t="s">
        <v>238</v>
      </c>
      <c r="DE17" s="644"/>
      <c r="DF17" s="644"/>
      <c r="DG17" s="644"/>
      <c r="DH17" s="644"/>
      <c r="DI17" s="644"/>
      <c r="DJ17" s="644"/>
      <c r="DK17" s="644"/>
      <c r="DL17" s="644"/>
      <c r="DM17" s="644"/>
      <c r="DN17" s="644"/>
      <c r="DO17" s="644"/>
      <c r="DP17" s="645"/>
      <c r="DQ17" s="649">
        <v>281934</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1221004</v>
      </c>
      <c r="S18" s="644"/>
      <c r="T18" s="644"/>
      <c r="U18" s="644"/>
      <c r="V18" s="644"/>
      <c r="W18" s="644"/>
      <c r="X18" s="644"/>
      <c r="Y18" s="645"/>
      <c r="Z18" s="703">
        <v>45.2</v>
      </c>
      <c r="AA18" s="703"/>
      <c r="AB18" s="703"/>
      <c r="AC18" s="703"/>
      <c r="AD18" s="704">
        <v>1102991</v>
      </c>
      <c r="AE18" s="704"/>
      <c r="AF18" s="704"/>
      <c r="AG18" s="704"/>
      <c r="AH18" s="704"/>
      <c r="AI18" s="704"/>
      <c r="AJ18" s="704"/>
      <c r="AK18" s="704"/>
      <c r="AL18" s="646">
        <v>71</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238</v>
      </c>
      <c r="BH18" s="644"/>
      <c r="BI18" s="644"/>
      <c r="BJ18" s="644"/>
      <c r="BK18" s="644"/>
      <c r="BL18" s="644"/>
      <c r="BM18" s="644"/>
      <c r="BN18" s="645"/>
      <c r="BO18" s="703" t="s">
        <v>238</v>
      </c>
      <c r="BP18" s="703"/>
      <c r="BQ18" s="703"/>
      <c r="BR18" s="703"/>
      <c r="BS18" s="649" t="s">
        <v>172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175</v>
      </c>
      <c r="CS18" s="644"/>
      <c r="CT18" s="644"/>
      <c r="CU18" s="644"/>
      <c r="CV18" s="644"/>
      <c r="CW18" s="644"/>
      <c r="CX18" s="644"/>
      <c r="CY18" s="645"/>
      <c r="CZ18" s="703" t="s">
        <v>172</v>
      </c>
      <c r="DA18" s="703"/>
      <c r="DB18" s="703"/>
      <c r="DC18" s="703"/>
      <c r="DD18" s="649" t="s">
        <v>238</v>
      </c>
      <c r="DE18" s="644"/>
      <c r="DF18" s="644"/>
      <c r="DG18" s="644"/>
      <c r="DH18" s="644"/>
      <c r="DI18" s="644"/>
      <c r="DJ18" s="644"/>
      <c r="DK18" s="644"/>
      <c r="DL18" s="644"/>
      <c r="DM18" s="644"/>
      <c r="DN18" s="644"/>
      <c r="DO18" s="644"/>
      <c r="DP18" s="645"/>
      <c r="DQ18" s="649" t="s">
        <v>238</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1102991</v>
      </c>
      <c r="S19" s="644"/>
      <c r="T19" s="644"/>
      <c r="U19" s="644"/>
      <c r="V19" s="644"/>
      <c r="W19" s="644"/>
      <c r="X19" s="644"/>
      <c r="Y19" s="645"/>
      <c r="Z19" s="703">
        <v>40.9</v>
      </c>
      <c r="AA19" s="703"/>
      <c r="AB19" s="703"/>
      <c r="AC19" s="703"/>
      <c r="AD19" s="704">
        <v>1102991</v>
      </c>
      <c r="AE19" s="704"/>
      <c r="AF19" s="704"/>
      <c r="AG19" s="704"/>
      <c r="AH19" s="704"/>
      <c r="AI19" s="704"/>
      <c r="AJ19" s="704"/>
      <c r="AK19" s="704"/>
      <c r="AL19" s="646">
        <v>71</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5167</v>
      </c>
      <c r="BH19" s="644"/>
      <c r="BI19" s="644"/>
      <c r="BJ19" s="644"/>
      <c r="BK19" s="644"/>
      <c r="BL19" s="644"/>
      <c r="BM19" s="644"/>
      <c r="BN19" s="645"/>
      <c r="BO19" s="703">
        <v>1.7</v>
      </c>
      <c r="BP19" s="703"/>
      <c r="BQ19" s="703"/>
      <c r="BR19" s="703"/>
      <c r="BS19" s="649" t="s">
        <v>238</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172</v>
      </c>
      <c r="CS19" s="644"/>
      <c r="CT19" s="644"/>
      <c r="CU19" s="644"/>
      <c r="CV19" s="644"/>
      <c r="CW19" s="644"/>
      <c r="CX19" s="644"/>
      <c r="CY19" s="645"/>
      <c r="CZ19" s="703" t="s">
        <v>238</v>
      </c>
      <c r="DA19" s="703"/>
      <c r="DB19" s="703"/>
      <c r="DC19" s="703"/>
      <c r="DD19" s="649" t="s">
        <v>238</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118013</v>
      </c>
      <c r="S20" s="644"/>
      <c r="T20" s="644"/>
      <c r="U20" s="644"/>
      <c r="V20" s="644"/>
      <c r="W20" s="644"/>
      <c r="X20" s="644"/>
      <c r="Y20" s="645"/>
      <c r="Z20" s="703">
        <v>4.4000000000000004</v>
      </c>
      <c r="AA20" s="703"/>
      <c r="AB20" s="703"/>
      <c r="AC20" s="703"/>
      <c r="AD20" s="704" t="s">
        <v>172</v>
      </c>
      <c r="AE20" s="704"/>
      <c r="AF20" s="704"/>
      <c r="AG20" s="704"/>
      <c r="AH20" s="704"/>
      <c r="AI20" s="704"/>
      <c r="AJ20" s="704"/>
      <c r="AK20" s="704"/>
      <c r="AL20" s="646" t="s">
        <v>238</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5167</v>
      </c>
      <c r="BH20" s="644"/>
      <c r="BI20" s="644"/>
      <c r="BJ20" s="644"/>
      <c r="BK20" s="644"/>
      <c r="BL20" s="644"/>
      <c r="BM20" s="644"/>
      <c r="BN20" s="645"/>
      <c r="BO20" s="703">
        <v>1.7</v>
      </c>
      <c r="BP20" s="703"/>
      <c r="BQ20" s="703"/>
      <c r="BR20" s="703"/>
      <c r="BS20" s="649" t="s">
        <v>175</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2609229</v>
      </c>
      <c r="CS20" s="644"/>
      <c r="CT20" s="644"/>
      <c r="CU20" s="644"/>
      <c r="CV20" s="644"/>
      <c r="CW20" s="644"/>
      <c r="CX20" s="644"/>
      <c r="CY20" s="645"/>
      <c r="CZ20" s="703">
        <v>100</v>
      </c>
      <c r="DA20" s="703"/>
      <c r="DB20" s="703"/>
      <c r="DC20" s="703"/>
      <c r="DD20" s="649">
        <v>326569</v>
      </c>
      <c r="DE20" s="644"/>
      <c r="DF20" s="644"/>
      <c r="DG20" s="644"/>
      <c r="DH20" s="644"/>
      <c r="DI20" s="644"/>
      <c r="DJ20" s="644"/>
      <c r="DK20" s="644"/>
      <c r="DL20" s="644"/>
      <c r="DM20" s="644"/>
      <c r="DN20" s="644"/>
      <c r="DO20" s="644"/>
      <c r="DP20" s="645"/>
      <c r="DQ20" s="649">
        <v>1787731</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172</v>
      </c>
      <c r="S21" s="644"/>
      <c r="T21" s="644"/>
      <c r="U21" s="644"/>
      <c r="V21" s="644"/>
      <c r="W21" s="644"/>
      <c r="X21" s="644"/>
      <c r="Y21" s="645"/>
      <c r="Z21" s="703" t="s">
        <v>238</v>
      </c>
      <c r="AA21" s="703"/>
      <c r="AB21" s="703"/>
      <c r="AC21" s="703"/>
      <c r="AD21" s="704" t="s">
        <v>238</v>
      </c>
      <c r="AE21" s="704"/>
      <c r="AF21" s="704"/>
      <c r="AG21" s="704"/>
      <c r="AH21" s="704"/>
      <c r="AI21" s="704"/>
      <c r="AJ21" s="704"/>
      <c r="AK21" s="704"/>
      <c r="AL21" s="646" t="s">
        <v>175</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5167</v>
      </c>
      <c r="BH21" s="644"/>
      <c r="BI21" s="644"/>
      <c r="BJ21" s="644"/>
      <c r="BK21" s="644"/>
      <c r="BL21" s="644"/>
      <c r="BM21" s="644"/>
      <c r="BN21" s="645"/>
      <c r="BO21" s="703">
        <v>1.7</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1672078</v>
      </c>
      <c r="S22" s="644"/>
      <c r="T22" s="644"/>
      <c r="U22" s="644"/>
      <c r="V22" s="644"/>
      <c r="W22" s="644"/>
      <c r="X22" s="644"/>
      <c r="Y22" s="645"/>
      <c r="Z22" s="703">
        <v>62</v>
      </c>
      <c r="AA22" s="703"/>
      <c r="AB22" s="703"/>
      <c r="AC22" s="703"/>
      <c r="AD22" s="704">
        <v>1554065</v>
      </c>
      <c r="AE22" s="704"/>
      <c r="AF22" s="704"/>
      <c r="AG22" s="704"/>
      <c r="AH22" s="704"/>
      <c r="AI22" s="704"/>
      <c r="AJ22" s="704"/>
      <c r="AK22" s="704"/>
      <c r="AL22" s="646">
        <v>100</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238</v>
      </c>
      <c r="BP22" s="703"/>
      <c r="BQ22" s="703"/>
      <c r="BR22" s="703"/>
      <c r="BS22" s="649" t="s">
        <v>238</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t="s">
        <v>238</v>
      </c>
      <c r="S23" s="644"/>
      <c r="T23" s="644"/>
      <c r="U23" s="644"/>
      <c r="V23" s="644"/>
      <c r="W23" s="644"/>
      <c r="X23" s="644"/>
      <c r="Y23" s="645"/>
      <c r="Z23" s="703" t="s">
        <v>172</v>
      </c>
      <c r="AA23" s="703"/>
      <c r="AB23" s="703"/>
      <c r="AC23" s="703"/>
      <c r="AD23" s="704" t="s">
        <v>172</v>
      </c>
      <c r="AE23" s="704"/>
      <c r="AF23" s="704"/>
      <c r="AG23" s="704"/>
      <c r="AH23" s="704"/>
      <c r="AI23" s="704"/>
      <c r="AJ23" s="704"/>
      <c r="AK23" s="704"/>
      <c r="AL23" s="646" t="s">
        <v>172</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172</v>
      </c>
      <c r="BH23" s="644"/>
      <c r="BI23" s="644"/>
      <c r="BJ23" s="644"/>
      <c r="BK23" s="644"/>
      <c r="BL23" s="644"/>
      <c r="BM23" s="644"/>
      <c r="BN23" s="645"/>
      <c r="BO23" s="703" t="s">
        <v>238</v>
      </c>
      <c r="BP23" s="703"/>
      <c r="BQ23" s="703"/>
      <c r="BR23" s="703"/>
      <c r="BS23" s="649" t="s">
        <v>172</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27289</v>
      </c>
      <c r="S24" s="644"/>
      <c r="T24" s="644"/>
      <c r="U24" s="644"/>
      <c r="V24" s="644"/>
      <c r="W24" s="644"/>
      <c r="X24" s="644"/>
      <c r="Y24" s="645"/>
      <c r="Z24" s="703">
        <v>1</v>
      </c>
      <c r="AA24" s="703"/>
      <c r="AB24" s="703"/>
      <c r="AC24" s="703"/>
      <c r="AD24" s="704" t="s">
        <v>238</v>
      </c>
      <c r="AE24" s="704"/>
      <c r="AF24" s="704"/>
      <c r="AG24" s="704"/>
      <c r="AH24" s="704"/>
      <c r="AI24" s="704"/>
      <c r="AJ24" s="704"/>
      <c r="AK24" s="704"/>
      <c r="AL24" s="646" t="s">
        <v>172</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238</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810571</v>
      </c>
      <c r="CS24" s="707"/>
      <c r="CT24" s="707"/>
      <c r="CU24" s="707"/>
      <c r="CV24" s="707"/>
      <c r="CW24" s="707"/>
      <c r="CX24" s="707"/>
      <c r="CY24" s="753"/>
      <c r="CZ24" s="754">
        <v>31.1</v>
      </c>
      <c r="DA24" s="723"/>
      <c r="DB24" s="723"/>
      <c r="DC24" s="757"/>
      <c r="DD24" s="752">
        <v>667918</v>
      </c>
      <c r="DE24" s="707"/>
      <c r="DF24" s="707"/>
      <c r="DG24" s="707"/>
      <c r="DH24" s="707"/>
      <c r="DI24" s="707"/>
      <c r="DJ24" s="707"/>
      <c r="DK24" s="753"/>
      <c r="DL24" s="752">
        <v>626968</v>
      </c>
      <c r="DM24" s="707"/>
      <c r="DN24" s="707"/>
      <c r="DO24" s="707"/>
      <c r="DP24" s="707"/>
      <c r="DQ24" s="707"/>
      <c r="DR24" s="707"/>
      <c r="DS24" s="707"/>
      <c r="DT24" s="707"/>
      <c r="DU24" s="707"/>
      <c r="DV24" s="753"/>
      <c r="DW24" s="754">
        <v>38.6</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102857</v>
      </c>
      <c r="S25" s="644"/>
      <c r="T25" s="644"/>
      <c r="U25" s="644"/>
      <c r="V25" s="644"/>
      <c r="W25" s="644"/>
      <c r="X25" s="644"/>
      <c r="Y25" s="645"/>
      <c r="Z25" s="703">
        <v>3.8</v>
      </c>
      <c r="AA25" s="703"/>
      <c r="AB25" s="703"/>
      <c r="AC25" s="703"/>
      <c r="AD25" s="704" t="s">
        <v>172</v>
      </c>
      <c r="AE25" s="704"/>
      <c r="AF25" s="704"/>
      <c r="AG25" s="704"/>
      <c r="AH25" s="704"/>
      <c r="AI25" s="704"/>
      <c r="AJ25" s="704"/>
      <c r="AK25" s="704"/>
      <c r="AL25" s="646" t="s">
        <v>238</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238</v>
      </c>
      <c r="BP25" s="703"/>
      <c r="BQ25" s="703"/>
      <c r="BR25" s="703"/>
      <c r="BS25" s="649" t="s">
        <v>238</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408912</v>
      </c>
      <c r="CS25" s="642"/>
      <c r="CT25" s="642"/>
      <c r="CU25" s="642"/>
      <c r="CV25" s="642"/>
      <c r="CW25" s="642"/>
      <c r="CX25" s="642"/>
      <c r="CY25" s="643"/>
      <c r="CZ25" s="646">
        <v>15.7</v>
      </c>
      <c r="DA25" s="675"/>
      <c r="DB25" s="675"/>
      <c r="DC25" s="676"/>
      <c r="DD25" s="649">
        <v>349064</v>
      </c>
      <c r="DE25" s="642"/>
      <c r="DF25" s="642"/>
      <c r="DG25" s="642"/>
      <c r="DH25" s="642"/>
      <c r="DI25" s="642"/>
      <c r="DJ25" s="642"/>
      <c r="DK25" s="643"/>
      <c r="DL25" s="649">
        <v>342118</v>
      </c>
      <c r="DM25" s="642"/>
      <c r="DN25" s="642"/>
      <c r="DO25" s="642"/>
      <c r="DP25" s="642"/>
      <c r="DQ25" s="642"/>
      <c r="DR25" s="642"/>
      <c r="DS25" s="642"/>
      <c r="DT25" s="642"/>
      <c r="DU25" s="642"/>
      <c r="DV25" s="643"/>
      <c r="DW25" s="646">
        <v>21.1</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10892</v>
      </c>
      <c r="S26" s="644"/>
      <c r="T26" s="644"/>
      <c r="U26" s="644"/>
      <c r="V26" s="644"/>
      <c r="W26" s="644"/>
      <c r="X26" s="644"/>
      <c r="Y26" s="645"/>
      <c r="Z26" s="703">
        <v>0.4</v>
      </c>
      <c r="AA26" s="703"/>
      <c r="AB26" s="703"/>
      <c r="AC26" s="703"/>
      <c r="AD26" s="704" t="s">
        <v>238</v>
      </c>
      <c r="AE26" s="704"/>
      <c r="AF26" s="704"/>
      <c r="AG26" s="704"/>
      <c r="AH26" s="704"/>
      <c r="AI26" s="704"/>
      <c r="AJ26" s="704"/>
      <c r="AK26" s="704"/>
      <c r="AL26" s="646" t="s">
        <v>172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238</v>
      </c>
      <c r="BP26" s="703"/>
      <c r="BQ26" s="703"/>
      <c r="BR26" s="703"/>
      <c r="BS26" s="649" t="s">
        <v>238</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244194</v>
      </c>
      <c r="CS26" s="644"/>
      <c r="CT26" s="644"/>
      <c r="CU26" s="644"/>
      <c r="CV26" s="644"/>
      <c r="CW26" s="644"/>
      <c r="CX26" s="644"/>
      <c r="CY26" s="645"/>
      <c r="CZ26" s="646">
        <v>9.4</v>
      </c>
      <c r="DA26" s="675"/>
      <c r="DB26" s="675"/>
      <c r="DC26" s="676"/>
      <c r="DD26" s="649">
        <v>186648</v>
      </c>
      <c r="DE26" s="644"/>
      <c r="DF26" s="644"/>
      <c r="DG26" s="644"/>
      <c r="DH26" s="644"/>
      <c r="DI26" s="644"/>
      <c r="DJ26" s="644"/>
      <c r="DK26" s="645"/>
      <c r="DL26" s="649" t="s">
        <v>238</v>
      </c>
      <c r="DM26" s="644"/>
      <c r="DN26" s="644"/>
      <c r="DO26" s="644"/>
      <c r="DP26" s="644"/>
      <c r="DQ26" s="644"/>
      <c r="DR26" s="644"/>
      <c r="DS26" s="644"/>
      <c r="DT26" s="644"/>
      <c r="DU26" s="644"/>
      <c r="DV26" s="645"/>
      <c r="DW26" s="646" t="s">
        <v>175</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206945</v>
      </c>
      <c r="S27" s="644"/>
      <c r="T27" s="644"/>
      <c r="U27" s="644"/>
      <c r="V27" s="644"/>
      <c r="W27" s="644"/>
      <c r="X27" s="644"/>
      <c r="Y27" s="645"/>
      <c r="Z27" s="703">
        <v>7.7</v>
      </c>
      <c r="AA27" s="703"/>
      <c r="AB27" s="703"/>
      <c r="AC27" s="703"/>
      <c r="AD27" s="704" t="s">
        <v>238</v>
      </c>
      <c r="AE27" s="704"/>
      <c r="AF27" s="704"/>
      <c r="AG27" s="704"/>
      <c r="AH27" s="704"/>
      <c r="AI27" s="704"/>
      <c r="AJ27" s="704"/>
      <c r="AK27" s="704"/>
      <c r="AL27" s="646" t="s">
        <v>238</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311831</v>
      </c>
      <c r="BH27" s="644"/>
      <c r="BI27" s="644"/>
      <c r="BJ27" s="644"/>
      <c r="BK27" s="644"/>
      <c r="BL27" s="644"/>
      <c r="BM27" s="644"/>
      <c r="BN27" s="645"/>
      <c r="BO27" s="703">
        <v>100</v>
      </c>
      <c r="BP27" s="703"/>
      <c r="BQ27" s="703"/>
      <c r="BR27" s="703"/>
      <c r="BS27" s="649">
        <v>2430</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119725</v>
      </c>
      <c r="CS27" s="642"/>
      <c r="CT27" s="642"/>
      <c r="CU27" s="642"/>
      <c r="CV27" s="642"/>
      <c r="CW27" s="642"/>
      <c r="CX27" s="642"/>
      <c r="CY27" s="643"/>
      <c r="CZ27" s="646">
        <v>4.5999999999999996</v>
      </c>
      <c r="DA27" s="675"/>
      <c r="DB27" s="675"/>
      <c r="DC27" s="676"/>
      <c r="DD27" s="649">
        <v>36920</v>
      </c>
      <c r="DE27" s="642"/>
      <c r="DF27" s="642"/>
      <c r="DG27" s="642"/>
      <c r="DH27" s="642"/>
      <c r="DI27" s="642"/>
      <c r="DJ27" s="642"/>
      <c r="DK27" s="643"/>
      <c r="DL27" s="649">
        <v>36020</v>
      </c>
      <c r="DM27" s="642"/>
      <c r="DN27" s="642"/>
      <c r="DO27" s="642"/>
      <c r="DP27" s="642"/>
      <c r="DQ27" s="642"/>
      <c r="DR27" s="642"/>
      <c r="DS27" s="642"/>
      <c r="DT27" s="642"/>
      <c r="DU27" s="642"/>
      <c r="DV27" s="643"/>
      <c r="DW27" s="646">
        <v>2.2000000000000002</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238</v>
      </c>
      <c r="AA28" s="703"/>
      <c r="AB28" s="703"/>
      <c r="AC28" s="703"/>
      <c r="AD28" s="704" t="s">
        <v>172</v>
      </c>
      <c r="AE28" s="704"/>
      <c r="AF28" s="704"/>
      <c r="AG28" s="704"/>
      <c r="AH28" s="704"/>
      <c r="AI28" s="704"/>
      <c r="AJ28" s="704"/>
      <c r="AK28" s="704"/>
      <c r="AL28" s="646" t="s">
        <v>172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281934</v>
      </c>
      <c r="CS28" s="644"/>
      <c r="CT28" s="644"/>
      <c r="CU28" s="644"/>
      <c r="CV28" s="644"/>
      <c r="CW28" s="644"/>
      <c r="CX28" s="644"/>
      <c r="CY28" s="645"/>
      <c r="CZ28" s="646">
        <v>10.8</v>
      </c>
      <c r="DA28" s="675"/>
      <c r="DB28" s="675"/>
      <c r="DC28" s="676"/>
      <c r="DD28" s="649">
        <v>281934</v>
      </c>
      <c r="DE28" s="644"/>
      <c r="DF28" s="644"/>
      <c r="DG28" s="644"/>
      <c r="DH28" s="644"/>
      <c r="DI28" s="644"/>
      <c r="DJ28" s="644"/>
      <c r="DK28" s="645"/>
      <c r="DL28" s="649">
        <v>248830</v>
      </c>
      <c r="DM28" s="644"/>
      <c r="DN28" s="644"/>
      <c r="DO28" s="644"/>
      <c r="DP28" s="644"/>
      <c r="DQ28" s="644"/>
      <c r="DR28" s="644"/>
      <c r="DS28" s="644"/>
      <c r="DT28" s="644"/>
      <c r="DU28" s="644"/>
      <c r="DV28" s="645"/>
      <c r="DW28" s="646">
        <v>15.3</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169074</v>
      </c>
      <c r="S29" s="644"/>
      <c r="T29" s="644"/>
      <c r="U29" s="644"/>
      <c r="V29" s="644"/>
      <c r="W29" s="644"/>
      <c r="X29" s="644"/>
      <c r="Y29" s="645"/>
      <c r="Z29" s="703">
        <v>6.3</v>
      </c>
      <c r="AA29" s="703"/>
      <c r="AB29" s="703"/>
      <c r="AC29" s="703"/>
      <c r="AD29" s="704" t="s">
        <v>175</v>
      </c>
      <c r="AE29" s="704"/>
      <c r="AF29" s="704"/>
      <c r="AG29" s="704"/>
      <c r="AH29" s="704"/>
      <c r="AI29" s="704"/>
      <c r="AJ29" s="704"/>
      <c r="AK29" s="704"/>
      <c r="AL29" s="646" t="s">
        <v>172</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281934</v>
      </c>
      <c r="CS29" s="642"/>
      <c r="CT29" s="642"/>
      <c r="CU29" s="642"/>
      <c r="CV29" s="642"/>
      <c r="CW29" s="642"/>
      <c r="CX29" s="642"/>
      <c r="CY29" s="643"/>
      <c r="CZ29" s="646">
        <v>10.8</v>
      </c>
      <c r="DA29" s="675"/>
      <c r="DB29" s="675"/>
      <c r="DC29" s="676"/>
      <c r="DD29" s="649">
        <v>281934</v>
      </c>
      <c r="DE29" s="642"/>
      <c r="DF29" s="642"/>
      <c r="DG29" s="642"/>
      <c r="DH29" s="642"/>
      <c r="DI29" s="642"/>
      <c r="DJ29" s="642"/>
      <c r="DK29" s="643"/>
      <c r="DL29" s="649">
        <v>248830</v>
      </c>
      <c r="DM29" s="642"/>
      <c r="DN29" s="642"/>
      <c r="DO29" s="642"/>
      <c r="DP29" s="642"/>
      <c r="DQ29" s="642"/>
      <c r="DR29" s="642"/>
      <c r="DS29" s="642"/>
      <c r="DT29" s="642"/>
      <c r="DU29" s="642"/>
      <c r="DV29" s="643"/>
      <c r="DW29" s="646">
        <v>15.3</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1477</v>
      </c>
      <c r="S30" s="644"/>
      <c r="T30" s="644"/>
      <c r="U30" s="644"/>
      <c r="V30" s="644"/>
      <c r="W30" s="644"/>
      <c r="X30" s="644"/>
      <c r="Y30" s="645"/>
      <c r="Z30" s="703">
        <v>0.1</v>
      </c>
      <c r="AA30" s="703"/>
      <c r="AB30" s="703"/>
      <c r="AC30" s="703"/>
      <c r="AD30" s="704" t="s">
        <v>172</v>
      </c>
      <c r="AE30" s="704"/>
      <c r="AF30" s="704"/>
      <c r="AG30" s="704"/>
      <c r="AH30" s="704"/>
      <c r="AI30" s="704"/>
      <c r="AJ30" s="704"/>
      <c r="AK30" s="704"/>
      <c r="AL30" s="646" t="s">
        <v>175</v>
      </c>
      <c r="AM30" s="647"/>
      <c r="AN30" s="647"/>
      <c r="AO30" s="705"/>
      <c r="AP30" s="731" t="s">
        <v>308</v>
      </c>
      <c r="AQ30" s="732"/>
      <c r="AR30" s="732"/>
      <c r="AS30" s="732"/>
      <c r="AT30" s="737" t="s">
        <v>309</v>
      </c>
      <c r="AU30" s="210"/>
      <c r="AV30" s="210"/>
      <c r="AW30" s="210"/>
      <c r="AX30" s="740" t="s">
        <v>184</v>
      </c>
      <c r="AY30" s="741"/>
      <c r="AZ30" s="741"/>
      <c r="BA30" s="741"/>
      <c r="BB30" s="741"/>
      <c r="BC30" s="741"/>
      <c r="BD30" s="741"/>
      <c r="BE30" s="741"/>
      <c r="BF30" s="742"/>
      <c r="BG30" s="721">
        <v>99.1</v>
      </c>
      <c r="BH30" s="722"/>
      <c r="BI30" s="722"/>
      <c r="BJ30" s="722"/>
      <c r="BK30" s="722"/>
      <c r="BL30" s="722"/>
      <c r="BM30" s="723">
        <v>96.8</v>
      </c>
      <c r="BN30" s="722"/>
      <c r="BO30" s="722"/>
      <c r="BP30" s="722"/>
      <c r="BQ30" s="724"/>
      <c r="BR30" s="721">
        <v>99.1</v>
      </c>
      <c r="BS30" s="722"/>
      <c r="BT30" s="722"/>
      <c r="BU30" s="722"/>
      <c r="BV30" s="722"/>
      <c r="BW30" s="722"/>
      <c r="BX30" s="723">
        <v>96.4</v>
      </c>
      <c r="BY30" s="722"/>
      <c r="BZ30" s="722"/>
      <c r="CA30" s="722"/>
      <c r="CB30" s="724"/>
      <c r="CD30" s="727"/>
      <c r="CE30" s="728"/>
      <c r="CF30" s="685" t="s">
        <v>310</v>
      </c>
      <c r="CG30" s="682"/>
      <c r="CH30" s="682"/>
      <c r="CI30" s="682"/>
      <c r="CJ30" s="682"/>
      <c r="CK30" s="682"/>
      <c r="CL30" s="682"/>
      <c r="CM30" s="682"/>
      <c r="CN30" s="682"/>
      <c r="CO30" s="682"/>
      <c r="CP30" s="682"/>
      <c r="CQ30" s="683"/>
      <c r="CR30" s="641">
        <v>268788</v>
      </c>
      <c r="CS30" s="644"/>
      <c r="CT30" s="644"/>
      <c r="CU30" s="644"/>
      <c r="CV30" s="644"/>
      <c r="CW30" s="644"/>
      <c r="CX30" s="644"/>
      <c r="CY30" s="645"/>
      <c r="CZ30" s="646">
        <v>10.3</v>
      </c>
      <c r="DA30" s="675"/>
      <c r="DB30" s="675"/>
      <c r="DC30" s="676"/>
      <c r="DD30" s="649">
        <v>268788</v>
      </c>
      <c r="DE30" s="644"/>
      <c r="DF30" s="644"/>
      <c r="DG30" s="644"/>
      <c r="DH30" s="644"/>
      <c r="DI30" s="644"/>
      <c r="DJ30" s="644"/>
      <c r="DK30" s="645"/>
      <c r="DL30" s="649">
        <v>235684</v>
      </c>
      <c r="DM30" s="644"/>
      <c r="DN30" s="644"/>
      <c r="DO30" s="644"/>
      <c r="DP30" s="644"/>
      <c r="DQ30" s="644"/>
      <c r="DR30" s="644"/>
      <c r="DS30" s="644"/>
      <c r="DT30" s="644"/>
      <c r="DU30" s="644"/>
      <c r="DV30" s="645"/>
      <c r="DW30" s="646">
        <v>14.5</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10063</v>
      </c>
      <c r="S31" s="644"/>
      <c r="T31" s="644"/>
      <c r="U31" s="644"/>
      <c r="V31" s="644"/>
      <c r="W31" s="644"/>
      <c r="X31" s="644"/>
      <c r="Y31" s="645"/>
      <c r="Z31" s="703">
        <v>0.4</v>
      </c>
      <c r="AA31" s="703"/>
      <c r="AB31" s="703"/>
      <c r="AC31" s="703"/>
      <c r="AD31" s="704" t="s">
        <v>172</v>
      </c>
      <c r="AE31" s="704"/>
      <c r="AF31" s="704"/>
      <c r="AG31" s="704"/>
      <c r="AH31" s="704"/>
      <c r="AI31" s="704"/>
      <c r="AJ31" s="704"/>
      <c r="AK31" s="704"/>
      <c r="AL31" s="646" t="s">
        <v>172</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99.1</v>
      </c>
      <c r="BH31" s="642"/>
      <c r="BI31" s="642"/>
      <c r="BJ31" s="642"/>
      <c r="BK31" s="642"/>
      <c r="BL31" s="642"/>
      <c r="BM31" s="647">
        <v>96.8</v>
      </c>
      <c r="BN31" s="720"/>
      <c r="BO31" s="720"/>
      <c r="BP31" s="720"/>
      <c r="BQ31" s="681"/>
      <c r="BR31" s="719">
        <v>99</v>
      </c>
      <c r="BS31" s="642"/>
      <c r="BT31" s="642"/>
      <c r="BU31" s="642"/>
      <c r="BV31" s="642"/>
      <c r="BW31" s="642"/>
      <c r="BX31" s="647">
        <v>96.2</v>
      </c>
      <c r="BY31" s="720"/>
      <c r="BZ31" s="720"/>
      <c r="CA31" s="720"/>
      <c r="CB31" s="681"/>
      <c r="CD31" s="727"/>
      <c r="CE31" s="728"/>
      <c r="CF31" s="685" t="s">
        <v>314</v>
      </c>
      <c r="CG31" s="682"/>
      <c r="CH31" s="682"/>
      <c r="CI31" s="682"/>
      <c r="CJ31" s="682"/>
      <c r="CK31" s="682"/>
      <c r="CL31" s="682"/>
      <c r="CM31" s="682"/>
      <c r="CN31" s="682"/>
      <c r="CO31" s="682"/>
      <c r="CP31" s="682"/>
      <c r="CQ31" s="683"/>
      <c r="CR31" s="641">
        <v>13146</v>
      </c>
      <c r="CS31" s="642"/>
      <c r="CT31" s="642"/>
      <c r="CU31" s="642"/>
      <c r="CV31" s="642"/>
      <c r="CW31" s="642"/>
      <c r="CX31" s="642"/>
      <c r="CY31" s="643"/>
      <c r="CZ31" s="646">
        <v>0.5</v>
      </c>
      <c r="DA31" s="675"/>
      <c r="DB31" s="675"/>
      <c r="DC31" s="676"/>
      <c r="DD31" s="649">
        <v>13146</v>
      </c>
      <c r="DE31" s="642"/>
      <c r="DF31" s="642"/>
      <c r="DG31" s="642"/>
      <c r="DH31" s="642"/>
      <c r="DI31" s="642"/>
      <c r="DJ31" s="642"/>
      <c r="DK31" s="643"/>
      <c r="DL31" s="649">
        <v>13146</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75659</v>
      </c>
      <c r="S32" s="644"/>
      <c r="T32" s="644"/>
      <c r="U32" s="644"/>
      <c r="V32" s="644"/>
      <c r="W32" s="644"/>
      <c r="X32" s="644"/>
      <c r="Y32" s="645"/>
      <c r="Z32" s="703">
        <v>2.8</v>
      </c>
      <c r="AA32" s="703"/>
      <c r="AB32" s="703"/>
      <c r="AC32" s="703"/>
      <c r="AD32" s="704" t="s">
        <v>238</v>
      </c>
      <c r="AE32" s="704"/>
      <c r="AF32" s="704"/>
      <c r="AG32" s="704"/>
      <c r="AH32" s="704"/>
      <c r="AI32" s="704"/>
      <c r="AJ32" s="704"/>
      <c r="AK32" s="704"/>
      <c r="AL32" s="646" t="s">
        <v>172</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99.1</v>
      </c>
      <c r="BH32" s="657"/>
      <c r="BI32" s="657"/>
      <c r="BJ32" s="657"/>
      <c r="BK32" s="657"/>
      <c r="BL32" s="657"/>
      <c r="BM32" s="701">
        <v>96.7</v>
      </c>
      <c r="BN32" s="657"/>
      <c r="BO32" s="657"/>
      <c r="BP32" s="657"/>
      <c r="BQ32" s="694"/>
      <c r="BR32" s="718">
        <v>99.3</v>
      </c>
      <c r="BS32" s="657"/>
      <c r="BT32" s="657"/>
      <c r="BU32" s="657"/>
      <c r="BV32" s="657"/>
      <c r="BW32" s="657"/>
      <c r="BX32" s="701">
        <v>96.5</v>
      </c>
      <c r="BY32" s="657"/>
      <c r="BZ32" s="657"/>
      <c r="CA32" s="657"/>
      <c r="CB32" s="694"/>
      <c r="CD32" s="729"/>
      <c r="CE32" s="730"/>
      <c r="CF32" s="685" t="s">
        <v>317</v>
      </c>
      <c r="CG32" s="682"/>
      <c r="CH32" s="682"/>
      <c r="CI32" s="682"/>
      <c r="CJ32" s="682"/>
      <c r="CK32" s="682"/>
      <c r="CL32" s="682"/>
      <c r="CM32" s="682"/>
      <c r="CN32" s="682"/>
      <c r="CO32" s="682"/>
      <c r="CP32" s="682"/>
      <c r="CQ32" s="683"/>
      <c r="CR32" s="641" t="s">
        <v>175</v>
      </c>
      <c r="CS32" s="644"/>
      <c r="CT32" s="644"/>
      <c r="CU32" s="644"/>
      <c r="CV32" s="644"/>
      <c r="CW32" s="644"/>
      <c r="CX32" s="644"/>
      <c r="CY32" s="645"/>
      <c r="CZ32" s="646" t="s">
        <v>238</v>
      </c>
      <c r="DA32" s="675"/>
      <c r="DB32" s="675"/>
      <c r="DC32" s="676"/>
      <c r="DD32" s="649" t="s">
        <v>172</v>
      </c>
      <c r="DE32" s="644"/>
      <c r="DF32" s="644"/>
      <c r="DG32" s="644"/>
      <c r="DH32" s="644"/>
      <c r="DI32" s="644"/>
      <c r="DJ32" s="644"/>
      <c r="DK32" s="645"/>
      <c r="DL32" s="649" t="s">
        <v>238</v>
      </c>
      <c r="DM32" s="644"/>
      <c r="DN32" s="644"/>
      <c r="DO32" s="644"/>
      <c r="DP32" s="644"/>
      <c r="DQ32" s="644"/>
      <c r="DR32" s="644"/>
      <c r="DS32" s="644"/>
      <c r="DT32" s="644"/>
      <c r="DU32" s="644"/>
      <c r="DV32" s="645"/>
      <c r="DW32" s="646" t="s">
        <v>238</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49227</v>
      </c>
      <c r="S33" s="644"/>
      <c r="T33" s="644"/>
      <c r="U33" s="644"/>
      <c r="V33" s="644"/>
      <c r="W33" s="644"/>
      <c r="X33" s="644"/>
      <c r="Y33" s="645"/>
      <c r="Z33" s="703">
        <v>1.8</v>
      </c>
      <c r="AA33" s="703"/>
      <c r="AB33" s="703"/>
      <c r="AC33" s="703"/>
      <c r="AD33" s="704" t="s">
        <v>175</v>
      </c>
      <c r="AE33" s="704"/>
      <c r="AF33" s="704"/>
      <c r="AG33" s="704"/>
      <c r="AH33" s="704"/>
      <c r="AI33" s="704"/>
      <c r="AJ33" s="704"/>
      <c r="AK33" s="704"/>
      <c r="AL33" s="646" t="s">
        <v>175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1363450</v>
      </c>
      <c r="CS33" s="642"/>
      <c r="CT33" s="642"/>
      <c r="CU33" s="642"/>
      <c r="CV33" s="642"/>
      <c r="CW33" s="642"/>
      <c r="CX33" s="642"/>
      <c r="CY33" s="643"/>
      <c r="CZ33" s="646">
        <v>52.3</v>
      </c>
      <c r="DA33" s="675"/>
      <c r="DB33" s="675"/>
      <c r="DC33" s="676"/>
      <c r="DD33" s="649">
        <v>1016538</v>
      </c>
      <c r="DE33" s="642"/>
      <c r="DF33" s="642"/>
      <c r="DG33" s="642"/>
      <c r="DH33" s="642"/>
      <c r="DI33" s="642"/>
      <c r="DJ33" s="642"/>
      <c r="DK33" s="643"/>
      <c r="DL33" s="649">
        <v>875721</v>
      </c>
      <c r="DM33" s="642"/>
      <c r="DN33" s="642"/>
      <c r="DO33" s="642"/>
      <c r="DP33" s="642"/>
      <c r="DQ33" s="642"/>
      <c r="DR33" s="642"/>
      <c r="DS33" s="642"/>
      <c r="DT33" s="642"/>
      <c r="DU33" s="642"/>
      <c r="DV33" s="643"/>
      <c r="DW33" s="646">
        <v>54</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80569</v>
      </c>
      <c r="S34" s="644"/>
      <c r="T34" s="644"/>
      <c r="U34" s="644"/>
      <c r="V34" s="644"/>
      <c r="W34" s="644"/>
      <c r="X34" s="644"/>
      <c r="Y34" s="645"/>
      <c r="Z34" s="703">
        <v>3</v>
      </c>
      <c r="AA34" s="703"/>
      <c r="AB34" s="703"/>
      <c r="AC34" s="703"/>
      <c r="AD34" s="704">
        <v>101</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443687</v>
      </c>
      <c r="CS34" s="644"/>
      <c r="CT34" s="644"/>
      <c r="CU34" s="644"/>
      <c r="CV34" s="644"/>
      <c r="CW34" s="644"/>
      <c r="CX34" s="644"/>
      <c r="CY34" s="645"/>
      <c r="CZ34" s="646">
        <v>17</v>
      </c>
      <c r="DA34" s="675"/>
      <c r="DB34" s="675"/>
      <c r="DC34" s="676"/>
      <c r="DD34" s="649">
        <v>237816</v>
      </c>
      <c r="DE34" s="644"/>
      <c r="DF34" s="644"/>
      <c r="DG34" s="644"/>
      <c r="DH34" s="644"/>
      <c r="DI34" s="644"/>
      <c r="DJ34" s="644"/>
      <c r="DK34" s="645"/>
      <c r="DL34" s="649">
        <v>167299</v>
      </c>
      <c r="DM34" s="644"/>
      <c r="DN34" s="644"/>
      <c r="DO34" s="644"/>
      <c r="DP34" s="644"/>
      <c r="DQ34" s="644"/>
      <c r="DR34" s="644"/>
      <c r="DS34" s="644"/>
      <c r="DT34" s="644"/>
      <c r="DU34" s="644"/>
      <c r="DV34" s="645"/>
      <c r="DW34" s="646">
        <v>10.3</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292700</v>
      </c>
      <c r="S35" s="644"/>
      <c r="T35" s="644"/>
      <c r="U35" s="644"/>
      <c r="V35" s="644"/>
      <c r="W35" s="644"/>
      <c r="X35" s="644"/>
      <c r="Y35" s="645"/>
      <c r="Z35" s="703">
        <v>10.8</v>
      </c>
      <c r="AA35" s="703"/>
      <c r="AB35" s="703"/>
      <c r="AC35" s="703"/>
      <c r="AD35" s="704" t="s">
        <v>238</v>
      </c>
      <c r="AE35" s="704"/>
      <c r="AF35" s="704"/>
      <c r="AG35" s="704"/>
      <c r="AH35" s="704"/>
      <c r="AI35" s="704"/>
      <c r="AJ35" s="704"/>
      <c r="AK35" s="704"/>
      <c r="AL35" s="646" t="s">
        <v>175</v>
      </c>
      <c r="AM35" s="647"/>
      <c r="AN35" s="647"/>
      <c r="AO35" s="705"/>
      <c r="AP35" s="214"/>
      <c r="AQ35" s="709" t="s">
        <v>325</v>
      </c>
      <c r="AR35" s="710"/>
      <c r="AS35" s="710"/>
      <c r="AT35" s="710"/>
      <c r="AU35" s="710"/>
      <c r="AV35" s="710"/>
      <c r="AW35" s="710"/>
      <c r="AX35" s="710"/>
      <c r="AY35" s="711"/>
      <c r="AZ35" s="706">
        <v>360011</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33313</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11164</v>
      </c>
      <c r="CS35" s="642"/>
      <c r="CT35" s="642"/>
      <c r="CU35" s="642"/>
      <c r="CV35" s="642"/>
      <c r="CW35" s="642"/>
      <c r="CX35" s="642"/>
      <c r="CY35" s="643"/>
      <c r="CZ35" s="646">
        <v>0.4</v>
      </c>
      <c r="DA35" s="675"/>
      <c r="DB35" s="675"/>
      <c r="DC35" s="676"/>
      <c r="DD35" s="649">
        <v>9393</v>
      </c>
      <c r="DE35" s="642"/>
      <c r="DF35" s="642"/>
      <c r="DG35" s="642"/>
      <c r="DH35" s="642"/>
      <c r="DI35" s="642"/>
      <c r="DJ35" s="642"/>
      <c r="DK35" s="643"/>
      <c r="DL35" s="649">
        <v>7671</v>
      </c>
      <c r="DM35" s="642"/>
      <c r="DN35" s="642"/>
      <c r="DO35" s="642"/>
      <c r="DP35" s="642"/>
      <c r="DQ35" s="642"/>
      <c r="DR35" s="642"/>
      <c r="DS35" s="642"/>
      <c r="DT35" s="642"/>
      <c r="DU35" s="642"/>
      <c r="DV35" s="643"/>
      <c r="DW35" s="646">
        <v>0.5</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172</v>
      </c>
      <c r="S36" s="644"/>
      <c r="T36" s="644"/>
      <c r="U36" s="644"/>
      <c r="V36" s="644"/>
      <c r="W36" s="644"/>
      <c r="X36" s="644"/>
      <c r="Y36" s="645"/>
      <c r="Z36" s="703" t="s">
        <v>238</v>
      </c>
      <c r="AA36" s="703"/>
      <c r="AB36" s="703"/>
      <c r="AC36" s="703"/>
      <c r="AD36" s="704" t="s">
        <v>238</v>
      </c>
      <c r="AE36" s="704"/>
      <c r="AF36" s="704"/>
      <c r="AG36" s="704"/>
      <c r="AH36" s="704"/>
      <c r="AI36" s="704"/>
      <c r="AJ36" s="704"/>
      <c r="AK36" s="704"/>
      <c r="AL36" s="646" t="s">
        <v>172</v>
      </c>
      <c r="AM36" s="647"/>
      <c r="AN36" s="647"/>
      <c r="AO36" s="705"/>
      <c r="AQ36" s="678" t="s">
        <v>329</v>
      </c>
      <c r="AR36" s="679"/>
      <c r="AS36" s="679"/>
      <c r="AT36" s="679"/>
      <c r="AU36" s="679"/>
      <c r="AV36" s="679"/>
      <c r="AW36" s="679"/>
      <c r="AX36" s="679"/>
      <c r="AY36" s="680"/>
      <c r="AZ36" s="641">
        <v>175281</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29387</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559866</v>
      </c>
      <c r="CS36" s="644"/>
      <c r="CT36" s="644"/>
      <c r="CU36" s="644"/>
      <c r="CV36" s="644"/>
      <c r="CW36" s="644"/>
      <c r="CX36" s="644"/>
      <c r="CY36" s="645"/>
      <c r="CZ36" s="646">
        <v>21.5</v>
      </c>
      <c r="DA36" s="675"/>
      <c r="DB36" s="675"/>
      <c r="DC36" s="676"/>
      <c r="DD36" s="649">
        <v>455003</v>
      </c>
      <c r="DE36" s="644"/>
      <c r="DF36" s="644"/>
      <c r="DG36" s="644"/>
      <c r="DH36" s="644"/>
      <c r="DI36" s="644"/>
      <c r="DJ36" s="644"/>
      <c r="DK36" s="645"/>
      <c r="DL36" s="649">
        <v>417660</v>
      </c>
      <c r="DM36" s="644"/>
      <c r="DN36" s="644"/>
      <c r="DO36" s="644"/>
      <c r="DP36" s="644"/>
      <c r="DQ36" s="644"/>
      <c r="DR36" s="644"/>
      <c r="DS36" s="644"/>
      <c r="DT36" s="644"/>
      <c r="DU36" s="644"/>
      <c r="DV36" s="645"/>
      <c r="DW36" s="646">
        <v>25.7</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68400</v>
      </c>
      <c r="S37" s="644"/>
      <c r="T37" s="644"/>
      <c r="U37" s="644"/>
      <c r="V37" s="644"/>
      <c r="W37" s="644"/>
      <c r="X37" s="644"/>
      <c r="Y37" s="645"/>
      <c r="Z37" s="703">
        <v>2.5</v>
      </c>
      <c r="AA37" s="703"/>
      <c r="AB37" s="703"/>
      <c r="AC37" s="703"/>
      <c r="AD37" s="704" t="s">
        <v>238</v>
      </c>
      <c r="AE37" s="704"/>
      <c r="AF37" s="704"/>
      <c r="AG37" s="704"/>
      <c r="AH37" s="704"/>
      <c r="AI37" s="704"/>
      <c r="AJ37" s="704"/>
      <c r="AK37" s="704"/>
      <c r="AL37" s="646" t="s">
        <v>172</v>
      </c>
      <c r="AM37" s="647"/>
      <c r="AN37" s="647"/>
      <c r="AO37" s="705"/>
      <c r="AQ37" s="678" t="s">
        <v>333</v>
      </c>
      <c r="AR37" s="679"/>
      <c r="AS37" s="679"/>
      <c r="AT37" s="679"/>
      <c r="AU37" s="679"/>
      <c r="AV37" s="679"/>
      <c r="AW37" s="679"/>
      <c r="AX37" s="679"/>
      <c r="AY37" s="680"/>
      <c r="AZ37" s="641">
        <v>19216</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527</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397995</v>
      </c>
      <c r="CS37" s="642"/>
      <c r="CT37" s="642"/>
      <c r="CU37" s="642"/>
      <c r="CV37" s="642"/>
      <c r="CW37" s="642"/>
      <c r="CX37" s="642"/>
      <c r="CY37" s="643"/>
      <c r="CZ37" s="646">
        <v>15.3</v>
      </c>
      <c r="DA37" s="675"/>
      <c r="DB37" s="675"/>
      <c r="DC37" s="676"/>
      <c r="DD37" s="649">
        <v>368041</v>
      </c>
      <c r="DE37" s="642"/>
      <c r="DF37" s="642"/>
      <c r="DG37" s="642"/>
      <c r="DH37" s="642"/>
      <c r="DI37" s="642"/>
      <c r="DJ37" s="642"/>
      <c r="DK37" s="643"/>
      <c r="DL37" s="649">
        <v>346320</v>
      </c>
      <c r="DM37" s="642"/>
      <c r="DN37" s="642"/>
      <c r="DO37" s="642"/>
      <c r="DP37" s="642"/>
      <c r="DQ37" s="642"/>
      <c r="DR37" s="642"/>
      <c r="DS37" s="642"/>
      <c r="DT37" s="642"/>
      <c r="DU37" s="642"/>
      <c r="DV37" s="643"/>
      <c r="DW37" s="646">
        <v>21.3</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2698830</v>
      </c>
      <c r="S38" s="693"/>
      <c r="T38" s="693"/>
      <c r="U38" s="693"/>
      <c r="V38" s="693"/>
      <c r="W38" s="693"/>
      <c r="X38" s="693"/>
      <c r="Y38" s="698"/>
      <c r="Z38" s="699">
        <v>100</v>
      </c>
      <c r="AA38" s="699"/>
      <c r="AB38" s="699"/>
      <c r="AC38" s="699"/>
      <c r="AD38" s="700">
        <v>1554166</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2884</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859</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337911</v>
      </c>
      <c r="CS38" s="644"/>
      <c r="CT38" s="644"/>
      <c r="CU38" s="644"/>
      <c r="CV38" s="644"/>
      <c r="CW38" s="644"/>
      <c r="CX38" s="644"/>
      <c r="CY38" s="645"/>
      <c r="CZ38" s="646">
        <v>13</v>
      </c>
      <c r="DA38" s="675"/>
      <c r="DB38" s="675"/>
      <c r="DC38" s="676"/>
      <c r="DD38" s="649">
        <v>314326</v>
      </c>
      <c r="DE38" s="644"/>
      <c r="DF38" s="644"/>
      <c r="DG38" s="644"/>
      <c r="DH38" s="644"/>
      <c r="DI38" s="644"/>
      <c r="DJ38" s="644"/>
      <c r="DK38" s="645"/>
      <c r="DL38" s="649">
        <v>283091</v>
      </c>
      <c r="DM38" s="644"/>
      <c r="DN38" s="644"/>
      <c r="DO38" s="644"/>
      <c r="DP38" s="644"/>
      <c r="DQ38" s="644"/>
      <c r="DR38" s="644"/>
      <c r="DS38" s="644"/>
      <c r="DT38" s="644"/>
      <c r="DU38" s="644"/>
      <c r="DV38" s="645"/>
      <c r="DW38" s="646">
        <v>17.399999999999999</v>
      </c>
      <c r="DX38" s="675"/>
      <c r="DY38" s="675"/>
      <c r="DZ38" s="675"/>
      <c r="EA38" s="675"/>
      <c r="EB38" s="675"/>
      <c r="EC38" s="677"/>
    </row>
    <row r="39" spans="2:133" ht="11.25" customHeight="1">
      <c r="AQ39" s="678" t="s">
        <v>340</v>
      </c>
      <c r="AR39" s="679"/>
      <c r="AS39" s="679"/>
      <c r="AT39" s="679"/>
      <c r="AU39" s="679"/>
      <c r="AV39" s="679"/>
      <c r="AW39" s="679"/>
      <c r="AX39" s="679"/>
      <c r="AY39" s="680"/>
      <c r="AZ39" s="641" t="s">
        <v>238</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91</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10822</v>
      </c>
      <c r="CS39" s="642"/>
      <c r="CT39" s="642"/>
      <c r="CU39" s="642"/>
      <c r="CV39" s="642"/>
      <c r="CW39" s="642"/>
      <c r="CX39" s="642"/>
      <c r="CY39" s="643"/>
      <c r="CZ39" s="646">
        <v>0.4</v>
      </c>
      <c r="DA39" s="675"/>
      <c r="DB39" s="675"/>
      <c r="DC39" s="676"/>
      <c r="DD39" s="649" t="s">
        <v>172</v>
      </c>
      <c r="DE39" s="642"/>
      <c r="DF39" s="642"/>
      <c r="DG39" s="642"/>
      <c r="DH39" s="642"/>
      <c r="DI39" s="642"/>
      <c r="DJ39" s="642"/>
      <c r="DK39" s="643"/>
      <c r="DL39" s="649" t="s">
        <v>172</v>
      </c>
      <c r="DM39" s="642"/>
      <c r="DN39" s="642"/>
      <c r="DO39" s="642"/>
      <c r="DP39" s="642"/>
      <c r="DQ39" s="642"/>
      <c r="DR39" s="642"/>
      <c r="DS39" s="642"/>
      <c r="DT39" s="642"/>
      <c r="DU39" s="642"/>
      <c r="DV39" s="643"/>
      <c r="DW39" s="646" t="s">
        <v>238</v>
      </c>
      <c r="DX39" s="675"/>
      <c r="DY39" s="675"/>
      <c r="DZ39" s="675"/>
      <c r="EA39" s="675"/>
      <c r="EB39" s="675"/>
      <c r="EC39" s="677"/>
    </row>
    <row r="40" spans="2:133" ht="11.25" customHeight="1">
      <c r="AQ40" s="678" t="s">
        <v>344</v>
      </c>
      <c r="AR40" s="679"/>
      <c r="AS40" s="679"/>
      <c r="AT40" s="679"/>
      <c r="AU40" s="679"/>
      <c r="AV40" s="679"/>
      <c r="AW40" s="679"/>
      <c r="AX40" s="679"/>
      <c r="AY40" s="680"/>
      <c r="AZ40" s="641">
        <v>39406</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126</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t="s">
        <v>238</v>
      </c>
      <c r="CS40" s="644"/>
      <c r="CT40" s="644"/>
      <c r="CU40" s="644"/>
      <c r="CV40" s="644"/>
      <c r="CW40" s="644"/>
      <c r="CX40" s="644"/>
      <c r="CY40" s="645"/>
      <c r="CZ40" s="646" t="s">
        <v>175</v>
      </c>
      <c r="DA40" s="675"/>
      <c r="DB40" s="675"/>
      <c r="DC40" s="676"/>
      <c r="DD40" s="649" t="s">
        <v>238</v>
      </c>
      <c r="DE40" s="644"/>
      <c r="DF40" s="644"/>
      <c r="DG40" s="644"/>
      <c r="DH40" s="644"/>
      <c r="DI40" s="644"/>
      <c r="DJ40" s="644"/>
      <c r="DK40" s="645"/>
      <c r="DL40" s="649" t="s">
        <v>238</v>
      </c>
      <c r="DM40" s="644"/>
      <c r="DN40" s="644"/>
      <c r="DO40" s="644"/>
      <c r="DP40" s="644"/>
      <c r="DQ40" s="644"/>
      <c r="DR40" s="644"/>
      <c r="DS40" s="644"/>
      <c r="DT40" s="644"/>
      <c r="DU40" s="644"/>
      <c r="DV40" s="645"/>
      <c r="DW40" s="646" t="s">
        <v>238</v>
      </c>
      <c r="DX40" s="675"/>
      <c r="DY40" s="675"/>
      <c r="DZ40" s="675"/>
      <c r="EA40" s="675"/>
      <c r="EB40" s="675"/>
      <c r="EC40" s="677"/>
    </row>
    <row r="41" spans="2:133" ht="11.25" customHeight="1">
      <c r="AQ41" s="690" t="s">
        <v>347</v>
      </c>
      <c r="AR41" s="691"/>
      <c r="AS41" s="691"/>
      <c r="AT41" s="691"/>
      <c r="AU41" s="691"/>
      <c r="AV41" s="691"/>
      <c r="AW41" s="691"/>
      <c r="AX41" s="691"/>
      <c r="AY41" s="692"/>
      <c r="AZ41" s="656">
        <v>123224</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370</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238</v>
      </c>
      <c r="CS41" s="642"/>
      <c r="CT41" s="642"/>
      <c r="CU41" s="642"/>
      <c r="CV41" s="642"/>
      <c r="CW41" s="642"/>
      <c r="CX41" s="642"/>
      <c r="CY41" s="643"/>
      <c r="CZ41" s="646" t="s">
        <v>175</v>
      </c>
      <c r="DA41" s="675"/>
      <c r="DB41" s="675"/>
      <c r="DC41" s="676"/>
      <c r="DD41" s="649" t="s">
        <v>172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435208</v>
      </c>
      <c r="CS42" s="644"/>
      <c r="CT42" s="644"/>
      <c r="CU42" s="644"/>
      <c r="CV42" s="644"/>
      <c r="CW42" s="644"/>
      <c r="CX42" s="644"/>
      <c r="CY42" s="645"/>
      <c r="CZ42" s="646">
        <v>16.7</v>
      </c>
      <c r="DA42" s="647"/>
      <c r="DB42" s="647"/>
      <c r="DC42" s="648"/>
      <c r="DD42" s="649">
        <v>103275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8026</v>
      </c>
      <c r="CS43" s="642"/>
      <c r="CT43" s="642"/>
      <c r="CU43" s="642"/>
      <c r="CV43" s="642"/>
      <c r="CW43" s="642"/>
      <c r="CX43" s="642"/>
      <c r="CY43" s="643"/>
      <c r="CZ43" s="646">
        <v>0.3</v>
      </c>
      <c r="DA43" s="675"/>
      <c r="DB43" s="675"/>
      <c r="DC43" s="676"/>
      <c r="DD43" s="649">
        <v>4783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326569</v>
      </c>
      <c r="CS44" s="644"/>
      <c r="CT44" s="644"/>
      <c r="CU44" s="644"/>
      <c r="CV44" s="644"/>
      <c r="CW44" s="644"/>
      <c r="CX44" s="644"/>
      <c r="CY44" s="645"/>
      <c r="CZ44" s="646">
        <v>12.5</v>
      </c>
      <c r="DA44" s="647"/>
      <c r="DB44" s="647"/>
      <c r="DC44" s="648"/>
      <c r="DD44" s="649">
        <v>63714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229185</v>
      </c>
      <c r="CS45" s="642"/>
      <c r="CT45" s="642"/>
      <c r="CU45" s="642"/>
      <c r="CV45" s="642"/>
      <c r="CW45" s="642"/>
      <c r="CX45" s="642"/>
      <c r="CY45" s="643"/>
      <c r="CZ45" s="646">
        <v>8.8000000000000007</v>
      </c>
      <c r="DA45" s="675"/>
      <c r="DB45" s="675"/>
      <c r="DC45" s="676"/>
      <c r="DD45" s="649">
        <v>24779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97384</v>
      </c>
      <c r="CS46" s="644"/>
      <c r="CT46" s="644"/>
      <c r="CU46" s="644"/>
      <c r="CV46" s="644"/>
      <c r="CW46" s="644"/>
      <c r="CX46" s="644"/>
      <c r="CY46" s="645"/>
      <c r="CZ46" s="646">
        <v>3.7</v>
      </c>
      <c r="DA46" s="647"/>
      <c r="DB46" s="647"/>
      <c r="DC46" s="648"/>
      <c r="DD46" s="649">
        <v>38935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108639</v>
      </c>
      <c r="CS47" s="642"/>
      <c r="CT47" s="642"/>
      <c r="CU47" s="642"/>
      <c r="CV47" s="642"/>
      <c r="CW47" s="642"/>
      <c r="CX47" s="642"/>
      <c r="CY47" s="643"/>
      <c r="CZ47" s="646">
        <v>4.2</v>
      </c>
      <c r="DA47" s="675"/>
      <c r="DB47" s="675"/>
      <c r="DC47" s="676"/>
      <c r="DD47" s="649">
        <v>39561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238</v>
      </c>
      <c r="CS48" s="644"/>
      <c r="CT48" s="644"/>
      <c r="CU48" s="644"/>
      <c r="CV48" s="644"/>
      <c r="CW48" s="644"/>
      <c r="CX48" s="644"/>
      <c r="CY48" s="645"/>
      <c r="CZ48" s="646" t="s">
        <v>238</v>
      </c>
      <c r="DA48" s="647"/>
      <c r="DB48" s="647"/>
      <c r="DC48" s="648"/>
      <c r="DD48" s="649" t="s">
        <v>238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2609229</v>
      </c>
      <c r="CS49" s="657"/>
      <c r="CT49" s="657"/>
      <c r="CU49" s="657"/>
      <c r="CV49" s="657"/>
      <c r="CW49" s="657"/>
      <c r="CX49" s="657"/>
      <c r="CY49" s="658"/>
      <c r="CZ49" s="659">
        <v>100</v>
      </c>
      <c r="DA49" s="660"/>
      <c r="DB49" s="660"/>
      <c r="DC49" s="661"/>
      <c r="DD49" s="662">
        <v>1787731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ecauLpunqU4dvV3qTvPxBWcjInIpOhHYj3N1v/m8uhhm6ZwMBH3GyhsS/vw9fqkCvItZrOYzhtcGekeH4sgbw==" saltValue="8sT1J/pKh5ltl3M5BDJp5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2617</v>
      </c>
      <c r="R7" s="1174"/>
      <c r="S7" s="1174"/>
      <c r="T7" s="1174"/>
      <c r="U7" s="1174"/>
      <c r="V7" s="1174">
        <v>2530</v>
      </c>
      <c r="W7" s="1174"/>
      <c r="X7" s="1174"/>
      <c r="Y7" s="1174"/>
      <c r="Z7" s="1174"/>
      <c r="AA7" s="1174">
        <v>87</v>
      </c>
      <c r="AB7" s="1174"/>
      <c r="AC7" s="1174"/>
      <c r="AD7" s="1174"/>
      <c r="AE7" s="1175"/>
      <c r="AF7" s="1176">
        <v>18</v>
      </c>
      <c r="AG7" s="1177"/>
      <c r="AH7" s="1177"/>
      <c r="AI7" s="1177"/>
      <c r="AJ7" s="1178"/>
      <c r="AK7" s="1160">
        <v>76</v>
      </c>
      <c r="AL7" s="1161"/>
      <c r="AM7" s="1161"/>
      <c r="AN7" s="1161"/>
      <c r="AO7" s="1161"/>
      <c r="AP7" s="1161">
        <v>2566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1</v>
      </c>
      <c r="CI7" s="1158"/>
      <c r="CJ7" s="1158"/>
      <c r="CK7" s="1158"/>
      <c r="CL7" s="1159"/>
      <c r="CM7" s="1157">
        <v>25</v>
      </c>
      <c r="CN7" s="1158"/>
      <c r="CO7" s="1158"/>
      <c r="CP7" s="1158"/>
      <c r="CQ7" s="1159"/>
      <c r="CR7" s="1157">
        <v>30</v>
      </c>
      <c r="CS7" s="1158"/>
      <c r="CT7" s="1158"/>
      <c r="CU7" s="1158"/>
      <c r="CV7" s="1159"/>
      <c r="CW7" s="1157" t="s">
        <v>568</v>
      </c>
      <c r="CX7" s="1158"/>
      <c r="CY7" s="1158"/>
      <c r="CZ7" s="1158"/>
      <c r="DA7" s="1159"/>
      <c r="DB7" s="1157" t="s">
        <v>568</v>
      </c>
      <c r="DC7" s="1158"/>
      <c r="DD7" s="1158"/>
      <c r="DE7" s="1158"/>
      <c r="DF7" s="1159"/>
      <c r="DG7" s="1157" t="s">
        <v>568</v>
      </c>
      <c r="DH7" s="1158"/>
      <c r="DI7" s="1158"/>
      <c r="DJ7" s="1158"/>
      <c r="DK7" s="1159"/>
      <c r="DL7" s="1157" t="s">
        <v>568</v>
      </c>
      <c r="DM7" s="1158"/>
      <c r="DN7" s="1158"/>
      <c r="DO7" s="1158"/>
      <c r="DP7" s="1159"/>
      <c r="DQ7" s="1157" t="s">
        <v>568</v>
      </c>
      <c r="DR7" s="1158"/>
      <c r="DS7" s="1158"/>
      <c r="DT7" s="1158"/>
      <c r="DU7" s="1159"/>
      <c r="DV7" s="1184"/>
      <c r="DW7" s="1185"/>
      <c r="DX7" s="1185"/>
      <c r="DY7" s="1185"/>
      <c r="DZ7" s="1186"/>
      <c r="EA7" s="234"/>
    </row>
    <row r="8" spans="1:131" s="235" customFormat="1" ht="26.25" customHeight="1">
      <c r="A8" s="241">
        <v>2</v>
      </c>
      <c r="B8" s="1106" t="s">
        <v>384</v>
      </c>
      <c r="C8" s="1107"/>
      <c r="D8" s="1107"/>
      <c r="E8" s="1107"/>
      <c r="F8" s="1107"/>
      <c r="G8" s="1107"/>
      <c r="H8" s="1107"/>
      <c r="I8" s="1107"/>
      <c r="J8" s="1107"/>
      <c r="K8" s="1107"/>
      <c r="L8" s="1107"/>
      <c r="M8" s="1107"/>
      <c r="N8" s="1107"/>
      <c r="O8" s="1107"/>
      <c r="P8" s="1108"/>
      <c r="Q8" s="1112">
        <v>82</v>
      </c>
      <c r="R8" s="1113"/>
      <c r="S8" s="1113"/>
      <c r="T8" s="1113"/>
      <c r="U8" s="1113"/>
      <c r="V8" s="1113">
        <v>80</v>
      </c>
      <c r="W8" s="1113"/>
      <c r="X8" s="1113"/>
      <c r="Y8" s="1113"/>
      <c r="Z8" s="1113"/>
      <c r="AA8" s="1113">
        <v>3</v>
      </c>
      <c r="AB8" s="1113"/>
      <c r="AC8" s="1113"/>
      <c r="AD8" s="1113"/>
      <c r="AE8" s="1114"/>
      <c r="AF8" s="1088">
        <v>3</v>
      </c>
      <c r="AG8" s="1089"/>
      <c r="AH8" s="1089"/>
      <c r="AI8" s="1089"/>
      <c r="AJ8" s="1090"/>
      <c r="AK8" s="1155">
        <v>1</v>
      </c>
      <c r="AL8" s="1156"/>
      <c r="AM8" s="1156"/>
      <c r="AN8" s="1156"/>
      <c r="AO8" s="1156"/>
      <c r="AP8" s="1156" t="s">
        <v>568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37">
        <v>2699</v>
      </c>
      <c r="R23" s="1138"/>
      <c r="S23" s="1138"/>
      <c r="T23" s="1138"/>
      <c r="U23" s="1138"/>
      <c r="V23" s="1138">
        <v>2609</v>
      </c>
      <c r="W23" s="1138"/>
      <c r="X23" s="1138"/>
      <c r="Y23" s="1138"/>
      <c r="Z23" s="1138"/>
      <c r="AA23" s="1138">
        <v>90</v>
      </c>
      <c r="AB23" s="1138"/>
      <c r="AC23" s="1138"/>
      <c r="AD23" s="1138"/>
      <c r="AE23" s="1139"/>
      <c r="AF23" s="1140">
        <v>21</v>
      </c>
      <c r="AG23" s="1138"/>
      <c r="AH23" s="1138"/>
      <c r="AI23" s="1138"/>
      <c r="AJ23" s="1141"/>
      <c r="AK23" s="1142"/>
      <c r="AL23" s="1143"/>
      <c r="AM23" s="1143"/>
      <c r="AN23" s="1143"/>
      <c r="AO23" s="1143"/>
      <c r="AP23" s="1138">
        <v>2566</v>
      </c>
      <c r="AQ23" s="1138"/>
      <c r="AR23" s="1138"/>
      <c r="AS23" s="1138"/>
      <c r="AT23" s="1138"/>
      <c r="AU23" s="1144"/>
      <c r="AV23" s="1144"/>
      <c r="AW23" s="1144"/>
      <c r="AX23" s="1144"/>
      <c r="AY23" s="1145"/>
      <c r="AZ23" s="1134" t="s">
        <v>172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398</v>
      </c>
      <c r="C28" s="1120"/>
      <c r="D28" s="1120"/>
      <c r="E28" s="1120"/>
      <c r="F28" s="1120"/>
      <c r="G28" s="1120"/>
      <c r="H28" s="1120"/>
      <c r="I28" s="1120"/>
      <c r="J28" s="1120"/>
      <c r="K28" s="1120"/>
      <c r="L28" s="1120"/>
      <c r="M28" s="1120"/>
      <c r="N28" s="1120"/>
      <c r="O28" s="1120"/>
      <c r="P28" s="1121"/>
      <c r="Q28" s="1122">
        <v>559</v>
      </c>
      <c r="R28" s="1123"/>
      <c r="S28" s="1123"/>
      <c r="T28" s="1123"/>
      <c r="U28" s="1123"/>
      <c r="V28" s="1123">
        <v>525</v>
      </c>
      <c r="W28" s="1123"/>
      <c r="X28" s="1123"/>
      <c r="Y28" s="1123"/>
      <c r="Z28" s="1123"/>
      <c r="AA28" s="1123">
        <v>33</v>
      </c>
      <c r="AB28" s="1123"/>
      <c r="AC28" s="1123"/>
      <c r="AD28" s="1123"/>
      <c r="AE28" s="1124"/>
      <c r="AF28" s="1125">
        <v>33</v>
      </c>
      <c r="AG28" s="1123"/>
      <c r="AH28" s="1123"/>
      <c r="AI28" s="1123"/>
      <c r="AJ28" s="1126"/>
      <c r="AK28" s="1127">
        <v>39</v>
      </c>
      <c r="AL28" s="1115"/>
      <c r="AM28" s="1115"/>
      <c r="AN28" s="1115"/>
      <c r="AO28" s="1115"/>
      <c r="AP28" s="1115" t="s">
        <v>568</v>
      </c>
      <c r="AQ28" s="1115"/>
      <c r="AR28" s="1115"/>
      <c r="AS28" s="1115"/>
      <c r="AT28" s="1115"/>
      <c r="AU28" s="1115" t="s">
        <v>504</v>
      </c>
      <c r="AV28" s="1115"/>
      <c r="AW28" s="1115"/>
      <c r="AX28" s="1115"/>
      <c r="AY28" s="1115"/>
      <c r="AZ28" s="1116" t="s">
        <v>504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399</v>
      </c>
      <c r="C29" s="1107"/>
      <c r="D29" s="1107"/>
      <c r="E29" s="1107"/>
      <c r="F29" s="1107"/>
      <c r="G29" s="1107"/>
      <c r="H29" s="1107"/>
      <c r="I29" s="1107"/>
      <c r="J29" s="1107"/>
      <c r="K29" s="1107"/>
      <c r="L29" s="1107"/>
      <c r="M29" s="1107"/>
      <c r="N29" s="1107"/>
      <c r="O29" s="1107"/>
      <c r="P29" s="1108"/>
      <c r="Q29" s="1112">
        <v>373</v>
      </c>
      <c r="R29" s="1113"/>
      <c r="S29" s="1113"/>
      <c r="T29" s="1113"/>
      <c r="U29" s="1113"/>
      <c r="V29" s="1113">
        <v>352</v>
      </c>
      <c r="W29" s="1113"/>
      <c r="X29" s="1113"/>
      <c r="Y29" s="1113"/>
      <c r="Z29" s="1113"/>
      <c r="AA29" s="1113">
        <v>21</v>
      </c>
      <c r="AB29" s="1113"/>
      <c r="AC29" s="1113"/>
      <c r="AD29" s="1113"/>
      <c r="AE29" s="1114"/>
      <c r="AF29" s="1088">
        <v>21</v>
      </c>
      <c r="AG29" s="1089"/>
      <c r="AH29" s="1089"/>
      <c r="AI29" s="1089"/>
      <c r="AJ29" s="1090"/>
      <c r="AK29" s="1049">
        <v>68</v>
      </c>
      <c r="AL29" s="1040"/>
      <c r="AM29" s="1040"/>
      <c r="AN29" s="1040"/>
      <c r="AO29" s="1040"/>
      <c r="AP29" s="1040" t="s">
        <v>504</v>
      </c>
      <c r="AQ29" s="1040"/>
      <c r="AR29" s="1040"/>
      <c r="AS29" s="1040"/>
      <c r="AT29" s="1040"/>
      <c r="AU29" s="1040" t="s">
        <v>504</v>
      </c>
      <c r="AV29" s="1040"/>
      <c r="AW29" s="1040"/>
      <c r="AX29" s="1040"/>
      <c r="AY29" s="1040"/>
      <c r="AZ29" s="1111" t="s">
        <v>504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400</v>
      </c>
      <c r="C30" s="1107"/>
      <c r="D30" s="1107"/>
      <c r="E30" s="1107"/>
      <c r="F30" s="1107"/>
      <c r="G30" s="1107"/>
      <c r="H30" s="1107"/>
      <c r="I30" s="1107"/>
      <c r="J30" s="1107"/>
      <c r="K30" s="1107"/>
      <c r="L30" s="1107"/>
      <c r="M30" s="1107"/>
      <c r="N30" s="1107"/>
      <c r="O30" s="1107"/>
      <c r="P30" s="1108"/>
      <c r="Q30" s="1112">
        <v>3</v>
      </c>
      <c r="R30" s="1113"/>
      <c r="S30" s="1113"/>
      <c r="T30" s="1113"/>
      <c r="U30" s="1113"/>
      <c r="V30" s="1113">
        <v>2</v>
      </c>
      <c r="W30" s="1113"/>
      <c r="X30" s="1113"/>
      <c r="Y30" s="1113"/>
      <c r="Z30" s="1113"/>
      <c r="AA30" s="1113">
        <v>1</v>
      </c>
      <c r="AB30" s="1113"/>
      <c r="AC30" s="1113"/>
      <c r="AD30" s="1113"/>
      <c r="AE30" s="1114"/>
      <c r="AF30" s="1088">
        <v>1</v>
      </c>
      <c r="AG30" s="1089"/>
      <c r="AH30" s="1089"/>
      <c r="AI30" s="1089"/>
      <c r="AJ30" s="1090"/>
      <c r="AK30" s="1049" t="s">
        <v>583</v>
      </c>
      <c r="AL30" s="1040"/>
      <c r="AM30" s="1040"/>
      <c r="AN30" s="1040"/>
      <c r="AO30" s="1040"/>
      <c r="AP30" s="1040" t="s">
        <v>504</v>
      </c>
      <c r="AQ30" s="1040"/>
      <c r="AR30" s="1040"/>
      <c r="AS30" s="1040"/>
      <c r="AT30" s="1040"/>
      <c r="AU30" s="1040" t="s">
        <v>504</v>
      </c>
      <c r="AV30" s="1040"/>
      <c r="AW30" s="1040"/>
      <c r="AX30" s="1040"/>
      <c r="AY30" s="1040"/>
      <c r="AZ30" s="1111" t="s">
        <v>504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401</v>
      </c>
      <c r="C31" s="1107"/>
      <c r="D31" s="1107"/>
      <c r="E31" s="1107"/>
      <c r="F31" s="1107"/>
      <c r="G31" s="1107"/>
      <c r="H31" s="1107"/>
      <c r="I31" s="1107"/>
      <c r="J31" s="1107"/>
      <c r="K31" s="1107"/>
      <c r="L31" s="1107"/>
      <c r="M31" s="1107"/>
      <c r="N31" s="1107"/>
      <c r="O31" s="1107"/>
      <c r="P31" s="1108"/>
      <c r="Q31" s="1112">
        <v>53</v>
      </c>
      <c r="R31" s="1113"/>
      <c r="S31" s="1113"/>
      <c r="T31" s="1113"/>
      <c r="U31" s="1113"/>
      <c r="V31" s="1113">
        <v>51</v>
      </c>
      <c r="W31" s="1113"/>
      <c r="X31" s="1113"/>
      <c r="Y31" s="1113"/>
      <c r="Z31" s="1113"/>
      <c r="AA31" s="1113">
        <v>2</v>
      </c>
      <c r="AB31" s="1113"/>
      <c r="AC31" s="1113"/>
      <c r="AD31" s="1113"/>
      <c r="AE31" s="1114"/>
      <c r="AF31" s="1088">
        <v>2</v>
      </c>
      <c r="AG31" s="1089"/>
      <c r="AH31" s="1089"/>
      <c r="AI31" s="1089"/>
      <c r="AJ31" s="1090"/>
      <c r="AK31" s="1049">
        <v>17</v>
      </c>
      <c r="AL31" s="1040"/>
      <c r="AM31" s="1040"/>
      <c r="AN31" s="1040"/>
      <c r="AO31" s="1040"/>
      <c r="AP31" s="1040" t="s">
        <v>504</v>
      </c>
      <c r="AQ31" s="1040"/>
      <c r="AR31" s="1040"/>
      <c r="AS31" s="1040"/>
      <c r="AT31" s="1040"/>
      <c r="AU31" s="1040" t="s">
        <v>504</v>
      </c>
      <c r="AV31" s="1040"/>
      <c r="AW31" s="1040"/>
      <c r="AX31" s="1040"/>
      <c r="AY31" s="1040"/>
      <c r="AZ31" s="1111" t="s">
        <v>504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402</v>
      </c>
      <c r="C32" s="1107"/>
      <c r="D32" s="1107"/>
      <c r="E32" s="1107"/>
      <c r="F32" s="1107"/>
      <c r="G32" s="1107"/>
      <c r="H32" s="1107"/>
      <c r="I32" s="1107"/>
      <c r="J32" s="1107"/>
      <c r="K32" s="1107"/>
      <c r="L32" s="1107"/>
      <c r="M32" s="1107"/>
      <c r="N32" s="1107"/>
      <c r="O32" s="1107"/>
      <c r="P32" s="1108"/>
      <c r="Q32" s="1112">
        <v>261</v>
      </c>
      <c r="R32" s="1113"/>
      <c r="S32" s="1113"/>
      <c r="T32" s="1113"/>
      <c r="U32" s="1113"/>
      <c r="V32" s="1113">
        <v>251</v>
      </c>
      <c r="W32" s="1113"/>
      <c r="X32" s="1113"/>
      <c r="Y32" s="1113"/>
      <c r="Z32" s="1113"/>
      <c r="AA32" s="1113">
        <v>10</v>
      </c>
      <c r="AB32" s="1113"/>
      <c r="AC32" s="1113"/>
      <c r="AD32" s="1113"/>
      <c r="AE32" s="1114"/>
      <c r="AF32" s="1088">
        <v>10</v>
      </c>
      <c r="AG32" s="1089"/>
      <c r="AH32" s="1089"/>
      <c r="AI32" s="1089"/>
      <c r="AJ32" s="1090"/>
      <c r="AK32" s="1049">
        <v>175</v>
      </c>
      <c r="AL32" s="1040"/>
      <c r="AM32" s="1040"/>
      <c r="AN32" s="1040"/>
      <c r="AO32" s="1040"/>
      <c r="AP32" s="1040">
        <v>1263</v>
      </c>
      <c r="AQ32" s="1040"/>
      <c r="AR32" s="1040"/>
      <c r="AS32" s="1040"/>
      <c r="AT32" s="1040"/>
      <c r="AU32" s="1040">
        <v>1135</v>
      </c>
      <c r="AV32" s="1040"/>
      <c r="AW32" s="1040"/>
      <c r="AX32" s="1040"/>
      <c r="AY32" s="1040"/>
      <c r="AZ32" s="1111" t="s">
        <v>568</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386</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67</v>
      </c>
      <c r="AG63" s="1028"/>
      <c r="AH63" s="1028"/>
      <c r="AI63" s="1028"/>
      <c r="AJ63" s="1099"/>
      <c r="AK63" s="1100"/>
      <c r="AL63" s="1032"/>
      <c r="AM63" s="1032"/>
      <c r="AN63" s="1032"/>
      <c r="AO63" s="1032"/>
      <c r="AP63" s="1028">
        <v>1263</v>
      </c>
      <c r="AQ63" s="1028"/>
      <c r="AR63" s="1028"/>
      <c r="AS63" s="1028"/>
      <c r="AT63" s="1028"/>
      <c r="AU63" s="1028">
        <v>1135</v>
      </c>
      <c r="AV63" s="1028"/>
      <c r="AW63" s="1028"/>
      <c r="AX63" s="1028"/>
      <c r="AY63" s="1028"/>
      <c r="AZ63" s="1094"/>
      <c r="BA63" s="1094"/>
      <c r="BB63" s="1094"/>
      <c r="BC63" s="1094"/>
      <c r="BD63" s="1094"/>
      <c r="BE63" s="1029"/>
      <c r="BF63" s="1029"/>
      <c r="BG63" s="1029"/>
      <c r="BH63" s="1029"/>
      <c r="BI63" s="1030"/>
      <c r="BJ63" s="1095" t="s">
        <v>172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392</v>
      </c>
      <c r="AB66" s="1071"/>
      <c r="AC66" s="1071"/>
      <c r="AD66" s="1071"/>
      <c r="AE66" s="1072"/>
      <c r="AF66" s="1076" t="s">
        <v>410</v>
      </c>
      <c r="AG66" s="1077"/>
      <c r="AH66" s="1077"/>
      <c r="AI66" s="1077"/>
      <c r="AJ66" s="1078"/>
      <c r="AK66" s="1070" t="s">
        <v>411</v>
      </c>
      <c r="AL66" s="1065"/>
      <c r="AM66" s="1065"/>
      <c r="AN66" s="1065"/>
      <c r="AO66" s="1066"/>
      <c r="AP66" s="1070" t="s">
        <v>395</v>
      </c>
      <c r="AQ66" s="1071"/>
      <c r="AR66" s="1071"/>
      <c r="AS66" s="1071"/>
      <c r="AT66" s="1072"/>
      <c r="AU66" s="1070" t="s">
        <v>412</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569</v>
      </c>
      <c r="C68" s="1055"/>
      <c r="D68" s="1055"/>
      <c r="E68" s="1055"/>
      <c r="F68" s="1055"/>
      <c r="G68" s="1055"/>
      <c r="H68" s="1055"/>
      <c r="I68" s="1055"/>
      <c r="J68" s="1055"/>
      <c r="K68" s="1055"/>
      <c r="L68" s="1055"/>
      <c r="M68" s="1055"/>
      <c r="N68" s="1055"/>
      <c r="O68" s="1055"/>
      <c r="P68" s="1056"/>
      <c r="Q68" s="1057">
        <v>7081</v>
      </c>
      <c r="R68" s="1051"/>
      <c r="S68" s="1051"/>
      <c r="T68" s="1051"/>
      <c r="U68" s="1051"/>
      <c r="V68" s="1051">
        <v>7175</v>
      </c>
      <c r="W68" s="1051"/>
      <c r="X68" s="1051"/>
      <c r="Y68" s="1051"/>
      <c r="Z68" s="1051"/>
      <c r="AA68" s="1051">
        <v>-94</v>
      </c>
      <c r="AB68" s="1051"/>
      <c r="AC68" s="1051"/>
      <c r="AD68" s="1051"/>
      <c r="AE68" s="1051"/>
      <c r="AF68" s="1051">
        <v>2039</v>
      </c>
      <c r="AG68" s="1051"/>
      <c r="AH68" s="1051"/>
      <c r="AI68" s="1051"/>
      <c r="AJ68" s="1051"/>
      <c r="AK68" s="1051" t="s">
        <v>568</v>
      </c>
      <c r="AL68" s="1051"/>
      <c r="AM68" s="1051"/>
      <c r="AN68" s="1051"/>
      <c r="AO68" s="1051"/>
      <c r="AP68" s="1051">
        <v>5024</v>
      </c>
      <c r="AQ68" s="1051"/>
      <c r="AR68" s="1051"/>
      <c r="AS68" s="1051"/>
      <c r="AT68" s="1051"/>
      <c r="AU68" s="1051">
        <v>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570</v>
      </c>
      <c r="C69" s="1044"/>
      <c r="D69" s="1044"/>
      <c r="E69" s="1044"/>
      <c r="F69" s="1044"/>
      <c r="G69" s="1044"/>
      <c r="H69" s="1044"/>
      <c r="I69" s="1044"/>
      <c r="J69" s="1044"/>
      <c r="K69" s="1044"/>
      <c r="L69" s="1044"/>
      <c r="M69" s="1044"/>
      <c r="N69" s="1044"/>
      <c r="O69" s="1044"/>
      <c r="P69" s="1045"/>
      <c r="Q69" s="1046">
        <v>527</v>
      </c>
      <c r="R69" s="1040"/>
      <c r="S69" s="1040"/>
      <c r="T69" s="1040"/>
      <c r="U69" s="1040"/>
      <c r="V69" s="1040">
        <v>523</v>
      </c>
      <c r="W69" s="1040"/>
      <c r="X69" s="1040"/>
      <c r="Y69" s="1040"/>
      <c r="Z69" s="1040"/>
      <c r="AA69" s="1040">
        <v>3</v>
      </c>
      <c r="AB69" s="1040"/>
      <c r="AC69" s="1040"/>
      <c r="AD69" s="1040"/>
      <c r="AE69" s="1040"/>
      <c r="AF69" s="1040">
        <v>149</v>
      </c>
      <c r="AG69" s="1040"/>
      <c r="AH69" s="1040"/>
      <c r="AI69" s="1040"/>
      <c r="AJ69" s="1040"/>
      <c r="AK69" s="1040" t="s">
        <v>568</v>
      </c>
      <c r="AL69" s="1040"/>
      <c r="AM69" s="1040"/>
      <c r="AN69" s="1040"/>
      <c r="AO69" s="1040"/>
      <c r="AP69" s="1040">
        <v>819</v>
      </c>
      <c r="AQ69" s="1040"/>
      <c r="AR69" s="1040"/>
      <c r="AS69" s="1040"/>
      <c r="AT69" s="1040"/>
      <c r="AU69" s="1040">
        <v>38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571</v>
      </c>
      <c r="C70" s="1044"/>
      <c r="D70" s="1044"/>
      <c r="E70" s="1044"/>
      <c r="F70" s="1044"/>
      <c r="G70" s="1044"/>
      <c r="H70" s="1044"/>
      <c r="I70" s="1044"/>
      <c r="J70" s="1044"/>
      <c r="K70" s="1044"/>
      <c r="L70" s="1044"/>
      <c r="M70" s="1044"/>
      <c r="N70" s="1044"/>
      <c r="O70" s="1044"/>
      <c r="P70" s="1045"/>
      <c r="Q70" s="1046">
        <v>4904</v>
      </c>
      <c r="R70" s="1040"/>
      <c r="S70" s="1040"/>
      <c r="T70" s="1040"/>
      <c r="U70" s="1040"/>
      <c r="V70" s="1040">
        <v>3940</v>
      </c>
      <c r="W70" s="1040"/>
      <c r="X70" s="1040"/>
      <c r="Y70" s="1040"/>
      <c r="Z70" s="1040"/>
      <c r="AA70" s="1040">
        <v>964</v>
      </c>
      <c r="AB70" s="1040"/>
      <c r="AC70" s="1040"/>
      <c r="AD70" s="1040"/>
      <c r="AE70" s="1040"/>
      <c r="AF70" s="1040">
        <v>964</v>
      </c>
      <c r="AG70" s="1040"/>
      <c r="AH70" s="1040"/>
      <c r="AI70" s="1040"/>
      <c r="AJ70" s="1040"/>
      <c r="AK70" s="1040" t="s">
        <v>504</v>
      </c>
      <c r="AL70" s="1040"/>
      <c r="AM70" s="1040"/>
      <c r="AN70" s="1040"/>
      <c r="AO70" s="1040"/>
      <c r="AP70" s="1040" t="s">
        <v>504</v>
      </c>
      <c r="AQ70" s="1040"/>
      <c r="AR70" s="1040"/>
      <c r="AS70" s="1040"/>
      <c r="AT70" s="1040"/>
      <c r="AU70" s="1040" t="s">
        <v>568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572</v>
      </c>
      <c r="C71" s="1044"/>
      <c r="D71" s="1044"/>
      <c r="E71" s="1044"/>
      <c r="F71" s="1044"/>
      <c r="G71" s="1044"/>
      <c r="H71" s="1044"/>
      <c r="I71" s="1044"/>
      <c r="J71" s="1044"/>
      <c r="K71" s="1044"/>
      <c r="L71" s="1044"/>
      <c r="M71" s="1044"/>
      <c r="N71" s="1044"/>
      <c r="O71" s="1044"/>
      <c r="P71" s="1045"/>
      <c r="Q71" s="1046">
        <v>3</v>
      </c>
      <c r="R71" s="1040"/>
      <c r="S71" s="1040"/>
      <c r="T71" s="1040"/>
      <c r="U71" s="1040"/>
      <c r="V71" s="1040">
        <v>1</v>
      </c>
      <c r="W71" s="1040"/>
      <c r="X71" s="1040"/>
      <c r="Y71" s="1040"/>
      <c r="Z71" s="1040"/>
      <c r="AA71" s="1040">
        <v>2</v>
      </c>
      <c r="AB71" s="1040"/>
      <c r="AC71" s="1040"/>
      <c r="AD71" s="1040"/>
      <c r="AE71" s="1040"/>
      <c r="AF71" s="1040">
        <v>2</v>
      </c>
      <c r="AG71" s="1040"/>
      <c r="AH71" s="1040"/>
      <c r="AI71" s="1040"/>
      <c r="AJ71" s="1040"/>
      <c r="AK71" s="1040" t="s">
        <v>504</v>
      </c>
      <c r="AL71" s="1040"/>
      <c r="AM71" s="1040"/>
      <c r="AN71" s="1040"/>
      <c r="AO71" s="1040"/>
      <c r="AP71" s="1040" t="s">
        <v>504</v>
      </c>
      <c r="AQ71" s="1040"/>
      <c r="AR71" s="1040"/>
      <c r="AS71" s="1040"/>
      <c r="AT71" s="1040"/>
      <c r="AU71" s="1040" t="s">
        <v>504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573</v>
      </c>
      <c r="C72" s="1044"/>
      <c r="D72" s="1044"/>
      <c r="E72" s="1044"/>
      <c r="F72" s="1044"/>
      <c r="G72" s="1044"/>
      <c r="H72" s="1044"/>
      <c r="I72" s="1044"/>
      <c r="J72" s="1044"/>
      <c r="K72" s="1044"/>
      <c r="L72" s="1044"/>
      <c r="M72" s="1044"/>
      <c r="N72" s="1044"/>
      <c r="O72" s="1044"/>
      <c r="P72" s="1045"/>
      <c r="Q72" s="1046">
        <v>1445</v>
      </c>
      <c r="R72" s="1040"/>
      <c r="S72" s="1040"/>
      <c r="T72" s="1040"/>
      <c r="U72" s="1040"/>
      <c r="V72" s="1040">
        <v>1413</v>
      </c>
      <c r="W72" s="1040"/>
      <c r="X72" s="1040"/>
      <c r="Y72" s="1040"/>
      <c r="Z72" s="1040"/>
      <c r="AA72" s="1040">
        <v>32</v>
      </c>
      <c r="AB72" s="1040"/>
      <c r="AC72" s="1040"/>
      <c r="AD72" s="1040"/>
      <c r="AE72" s="1040"/>
      <c r="AF72" s="1040">
        <v>32</v>
      </c>
      <c r="AG72" s="1040"/>
      <c r="AH72" s="1040"/>
      <c r="AI72" s="1040"/>
      <c r="AJ72" s="1040"/>
      <c r="AK72" s="1040" t="s">
        <v>568</v>
      </c>
      <c r="AL72" s="1040"/>
      <c r="AM72" s="1040"/>
      <c r="AN72" s="1040"/>
      <c r="AO72" s="1040"/>
      <c r="AP72" s="1040">
        <v>503</v>
      </c>
      <c r="AQ72" s="1040"/>
      <c r="AR72" s="1040"/>
      <c r="AS72" s="1040"/>
      <c r="AT72" s="1040"/>
      <c r="AU72" s="1040">
        <v>-8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574</v>
      </c>
      <c r="C73" s="1044"/>
      <c r="D73" s="1044"/>
      <c r="E73" s="1044"/>
      <c r="F73" s="1044"/>
      <c r="G73" s="1044"/>
      <c r="H73" s="1044"/>
      <c r="I73" s="1044"/>
      <c r="J73" s="1044"/>
      <c r="K73" s="1044"/>
      <c r="L73" s="1044"/>
      <c r="M73" s="1044"/>
      <c r="N73" s="1044"/>
      <c r="O73" s="1044"/>
      <c r="P73" s="1045"/>
      <c r="Q73" s="1046">
        <v>346</v>
      </c>
      <c r="R73" s="1040"/>
      <c r="S73" s="1040"/>
      <c r="T73" s="1040"/>
      <c r="U73" s="1040"/>
      <c r="V73" s="1040">
        <v>344</v>
      </c>
      <c r="W73" s="1040"/>
      <c r="X73" s="1040"/>
      <c r="Y73" s="1040"/>
      <c r="Z73" s="1040"/>
      <c r="AA73" s="1040">
        <v>2</v>
      </c>
      <c r="AB73" s="1040"/>
      <c r="AC73" s="1040"/>
      <c r="AD73" s="1040"/>
      <c r="AE73" s="1040"/>
      <c r="AF73" s="1040">
        <v>2</v>
      </c>
      <c r="AG73" s="1040"/>
      <c r="AH73" s="1040"/>
      <c r="AI73" s="1040"/>
      <c r="AJ73" s="1040"/>
      <c r="AK73" s="1040" t="s">
        <v>568</v>
      </c>
      <c r="AL73" s="1040"/>
      <c r="AM73" s="1040"/>
      <c r="AN73" s="1040"/>
      <c r="AO73" s="1040"/>
      <c r="AP73" s="1040" t="s">
        <v>568</v>
      </c>
      <c r="AQ73" s="1040"/>
      <c r="AR73" s="1040"/>
      <c r="AS73" s="1040"/>
      <c r="AT73" s="1040"/>
      <c r="AU73" s="1040" t="s">
        <v>582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575</v>
      </c>
      <c r="C74" s="1044"/>
      <c r="D74" s="1044"/>
      <c r="E74" s="1044"/>
      <c r="F74" s="1044"/>
      <c r="G74" s="1044"/>
      <c r="H74" s="1044"/>
      <c r="I74" s="1044"/>
      <c r="J74" s="1044"/>
      <c r="K74" s="1044"/>
      <c r="L74" s="1044"/>
      <c r="M74" s="1044"/>
      <c r="N74" s="1044"/>
      <c r="O74" s="1044"/>
      <c r="P74" s="1045"/>
      <c r="Q74" s="1046">
        <v>21</v>
      </c>
      <c r="R74" s="1040"/>
      <c r="S74" s="1040"/>
      <c r="T74" s="1040"/>
      <c r="U74" s="1040"/>
      <c r="V74" s="1040">
        <v>17</v>
      </c>
      <c r="W74" s="1040"/>
      <c r="X74" s="1040"/>
      <c r="Y74" s="1040"/>
      <c r="Z74" s="1040"/>
      <c r="AA74" s="1040">
        <v>5</v>
      </c>
      <c r="AB74" s="1040"/>
      <c r="AC74" s="1040"/>
      <c r="AD74" s="1040"/>
      <c r="AE74" s="1040"/>
      <c r="AF74" s="1040">
        <v>5</v>
      </c>
      <c r="AG74" s="1040"/>
      <c r="AH74" s="1040"/>
      <c r="AI74" s="1040"/>
      <c r="AJ74" s="1040"/>
      <c r="AK74" s="1040">
        <v>9</v>
      </c>
      <c r="AL74" s="1040"/>
      <c r="AM74" s="1040"/>
      <c r="AN74" s="1040"/>
      <c r="AO74" s="1040"/>
      <c r="AP74" s="1040" t="s">
        <v>568</v>
      </c>
      <c r="AQ74" s="1040"/>
      <c r="AR74" s="1040"/>
      <c r="AS74" s="1040"/>
      <c r="AT74" s="1040"/>
      <c r="AU74" s="1040" t="s">
        <v>568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576</v>
      </c>
      <c r="C75" s="1044"/>
      <c r="D75" s="1044"/>
      <c r="E75" s="1044"/>
      <c r="F75" s="1044"/>
      <c r="G75" s="1044"/>
      <c r="H75" s="1044"/>
      <c r="I75" s="1044"/>
      <c r="J75" s="1044"/>
      <c r="K75" s="1044"/>
      <c r="L75" s="1044"/>
      <c r="M75" s="1044"/>
      <c r="N75" s="1044"/>
      <c r="O75" s="1044"/>
      <c r="P75" s="1045"/>
      <c r="Q75" s="1047">
        <v>109</v>
      </c>
      <c r="R75" s="1048"/>
      <c r="S75" s="1048"/>
      <c r="T75" s="1048"/>
      <c r="U75" s="1049"/>
      <c r="V75" s="1050">
        <v>95</v>
      </c>
      <c r="W75" s="1048"/>
      <c r="X75" s="1048"/>
      <c r="Y75" s="1048"/>
      <c r="Z75" s="1049"/>
      <c r="AA75" s="1050">
        <v>14</v>
      </c>
      <c r="AB75" s="1048"/>
      <c r="AC75" s="1048"/>
      <c r="AD75" s="1048"/>
      <c r="AE75" s="1049"/>
      <c r="AF75" s="1050">
        <v>14</v>
      </c>
      <c r="AG75" s="1048"/>
      <c r="AH75" s="1048"/>
      <c r="AI75" s="1048"/>
      <c r="AJ75" s="1049"/>
      <c r="AK75" s="1050" t="s">
        <v>504</v>
      </c>
      <c r="AL75" s="1048"/>
      <c r="AM75" s="1048"/>
      <c r="AN75" s="1048"/>
      <c r="AO75" s="1049"/>
      <c r="AP75" s="1050" t="s">
        <v>504</v>
      </c>
      <c r="AQ75" s="1048"/>
      <c r="AR75" s="1048"/>
      <c r="AS75" s="1048"/>
      <c r="AT75" s="1049"/>
      <c r="AU75" s="1050" t="s">
        <v>504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577</v>
      </c>
      <c r="C76" s="1044"/>
      <c r="D76" s="1044"/>
      <c r="E76" s="1044"/>
      <c r="F76" s="1044"/>
      <c r="G76" s="1044"/>
      <c r="H76" s="1044"/>
      <c r="I76" s="1044"/>
      <c r="J76" s="1044"/>
      <c r="K76" s="1044"/>
      <c r="L76" s="1044"/>
      <c r="M76" s="1044"/>
      <c r="N76" s="1044"/>
      <c r="O76" s="1044"/>
      <c r="P76" s="1045"/>
      <c r="Q76" s="1047">
        <v>907</v>
      </c>
      <c r="R76" s="1048"/>
      <c r="S76" s="1048"/>
      <c r="T76" s="1048"/>
      <c r="U76" s="1049"/>
      <c r="V76" s="1050">
        <v>884</v>
      </c>
      <c r="W76" s="1048"/>
      <c r="X76" s="1048"/>
      <c r="Y76" s="1048"/>
      <c r="Z76" s="1049"/>
      <c r="AA76" s="1050">
        <v>23</v>
      </c>
      <c r="AB76" s="1048"/>
      <c r="AC76" s="1048"/>
      <c r="AD76" s="1048"/>
      <c r="AE76" s="1049"/>
      <c r="AF76" s="1050">
        <v>23</v>
      </c>
      <c r="AG76" s="1048"/>
      <c r="AH76" s="1048"/>
      <c r="AI76" s="1048"/>
      <c r="AJ76" s="1049"/>
      <c r="AK76" s="1050">
        <v>39</v>
      </c>
      <c r="AL76" s="1048"/>
      <c r="AM76" s="1048"/>
      <c r="AN76" s="1048"/>
      <c r="AO76" s="1049"/>
      <c r="AP76" s="1050" t="s">
        <v>504</v>
      </c>
      <c r="AQ76" s="1048"/>
      <c r="AR76" s="1048"/>
      <c r="AS76" s="1048"/>
      <c r="AT76" s="1049"/>
      <c r="AU76" s="1050" t="s">
        <v>504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578</v>
      </c>
      <c r="C77" s="1044"/>
      <c r="D77" s="1044"/>
      <c r="E77" s="1044"/>
      <c r="F77" s="1044"/>
      <c r="G77" s="1044"/>
      <c r="H77" s="1044"/>
      <c r="I77" s="1044"/>
      <c r="J77" s="1044"/>
      <c r="K77" s="1044"/>
      <c r="L77" s="1044"/>
      <c r="M77" s="1044"/>
      <c r="N77" s="1044"/>
      <c r="O77" s="1044"/>
      <c r="P77" s="1045"/>
      <c r="Q77" s="1047">
        <v>349216</v>
      </c>
      <c r="R77" s="1048"/>
      <c r="S77" s="1048"/>
      <c r="T77" s="1048"/>
      <c r="U77" s="1049"/>
      <c r="V77" s="1050">
        <v>338398</v>
      </c>
      <c r="W77" s="1048"/>
      <c r="X77" s="1048"/>
      <c r="Y77" s="1048"/>
      <c r="Z77" s="1049"/>
      <c r="AA77" s="1050">
        <v>10818</v>
      </c>
      <c r="AB77" s="1048"/>
      <c r="AC77" s="1048"/>
      <c r="AD77" s="1048"/>
      <c r="AE77" s="1049"/>
      <c r="AF77" s="1050">
        <v>10818</v>
      </c>
      <c r="AG77" s="1048"/>
      <c r="AH77" s="1048"/>
      <c r="AI77" s="1048"/>
      <c r="AJ77" s="1049"/>
      <c r="AK77" s="1050">
        <v>1</v>
      </c>
      <c r="AL77" s="1048"/>
      <c r="AM77" s="1048"/>
      <c r="AN77" s="1048"/>
      <c r="AO77" s="1049"/>
      <c r="AP77" s="1050" t="s">
        <v>504</v>
      </c>
      <c r="AQ77" s="1048"/>
      <c r="AR77" s="1048"/>
      <c r="AS77" s="1048"/>
      <c r="AT77" s="1049"/>
      <c r="AU77" s="1050" t="s">
        <v>504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579</v>
      </c>
      <c r="C78" s="1044"/>
      <c r="D78" s="1044"/>
      <c r="E78" s="1044"/>
      <c r="F78" s="1044"/>
      <c r="G78" s="1044"/>
      <c r="H78" s="1044"/>
      <c r="I78" s="1044"/>
      <c r="J78" s="1044"/>
      <c r="K78" s="1044"/>
      <c r="L78" s="1044"/>
      <c r="M78" s="1044"/>
      <c r="N78" s="1044"/>
      <c r="O78" s="1044"/>
      <c r="P78" s="1045"/>
      <c r="Q78" s="1046">
        <v>850</v>
      </c>
      <c r="R78" s="1040"/>
      <c r="S78" s="1040"/>
      <c r="T78" s="1040"/>
      <c r="U78" s="1040"/>
      <c r="V78" s="1040">
        <v>840</v>
      </c>
      <c r="W78" s="1040"/>
      <c r="X78" s="1040"/>
      <c r="Y78" s="1040"/>
      <c r="Z78" s="1040"/>
      <c r="AA78" s="1040">
        <v>10</v>
      </c>
      <c r="AB78" s="1040"/>
      <c r="AC78" s="1040"/>
      <c r="AD78" s="1040"/>
      <c r="AE78" s="1040"/>
      <c r="AF78" s="1040">
        <v>10</v>
      </c>
      <c r="AG78" s="1040"/>
      <c r="AH78" s="1040"/>
      <c r="AI78" s="1040"/>
      <c r="AJ78" s="1040"/>
      <c r="AK78" s="1040">
        <v>4</v>
      </c>
      <c r="AL78" s="1040"/>
      <c r="AM78" s="1040"/>
      <c r="AN78" s="1040"/>
      <c r="AO78" s="1040"/>
      <c r="AP78" s="1040">
        <v>156</v>
      </c>
      <c r="AQ78" s="1040"/>
      <c r="AR78" s="1040"/>
      <c r="AS78" s="1040"/>
      <c r="AT78" s="1040"/>
      <c r="AU78" s="1040">
        <v>60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580</v>
      </c>
      <c r="C79" s="1044"/>
      <c r="D79" s="1044"/>
      <c r="E79" s="1044"/>
      <c r="F79" s="1044"/>
      <c r="G79" s="1044"/>
      <c r="H79" s="1044"/>
      <c r="I79" s="1044"/>
      <c r="J79" s="1044"/>
      <c r="K79" s="1044"/>
      <c r="L79" s="1044"/>
      <c r="M79" s="1044"/>
      <c r="N79" s="1044"/>
      <c r="O79" s="1044"/>
      <c r="P79" s="1045"/>
      <c r="Q79" s="1046">
        <v>2467</v>
      </c>
      <c r="R79" s="1040"/>
      <c r="S79" s="1040"/>
      <c r="T79" s="1040"/>
      <c r="U79" s="1040"/>
      <c r="V79" s="1040">
        <v>2466</v>
      </c>
      <c r="W79" s="1040"/>
      <c r="X79" s="1040"/>
      <c r="Y79" s="1040"/>
      <c r="Z79" s="1040"/>
      <c r="AA79" s="1040">
        <v>1</v>
      </c>
      <c r="AB79" s="1040"/>
      <c r="AC79" s="1040"/>
      <c r="AD79" s="1040"/>
      <c r="AE79" s="1040"/>
      <c r="AF79" s="1040">
        <v>1</v>
      </c>
      <c r="AG79" s="1040"/>
      <c r="AH79" s="1040"/>
      <c r="AI79" s="1040"/>
      <c r="AJ79" s="1040"/>
      <c r="AK79" s="1040" t="s">
        <v>504</v>
      </c>
      <c r="AL79" s="1040"/>
      <c r="AM79" s="1040"/>
      <c r="AN79" s="1040"/>
      <c r="AO79" s="1040"/>
      <c r="AP79" s="1040" t="s">
        <v>504</v>
      </c>
      <c r="AQ79" s="1040"/>
      <c r="AR79" s="1040"/>
      <c r="AS79" s="1040"/>
      <c r="AT79" s="1040"/>
      <c r="AU79" s="1040" t="s">
        <v>504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14060</v>
      </c>
      <c r="AG88" s="1028"/>
      <c r="AH88" s="1028"/>
      <c r="AI88" s="1028"/>
      <c r="AJ88" s="1028"/>
      <c r="AK88" s="1032"/>
      <c r="AL88" s="1032"/>
      <c r="AM88" s="1032"/>
      <c r="AN88" s="1032"/>
      <c r="AO88" s="1032"/>
      <c r="AP88" s="1028">
        <v>6503</v>
      </c>
      <c r="AQ88" s="1028"/>
      <c r="AR88" s="1028"/>
      <c r="AS88" s="1028"/>
      <c r="AT88" s="1028"/>
      <c r="AU88" s="1028">
        <v>158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t="s">
        <v>568</v>
      </c>
      <c r="CX102" s="1020"/>
      <c r="CY102" s="1020"/>
      <c r="CZ102" s="1020"/>
      <c r="DA102" s="1021"/>
      <c r="DB102" s="1019" t="s">
        <v>568</v>
      </c>
      <c r="DC102" s="1020"/>
      <c r="DD102" s="1020"/>
      <c r="DE102" s="1020"/>
      <c r="DF102" s="1021"/>
      <c r="DG102" s="1019" t="s">
        <v>568</v>
      </c>
      <c r="DH102" s="1020"/>
      <c r="DI102" s="1020"/>
      <c r="DJ102" s="1020"/>
      <c r="DK102" s="1021"/>
      <c r="DL102" s="1019" t="s">
        <v>568</v>
      </c>
      <c r="DM102" s="1020"/>
      <c r="DN102" s="1020"/>
      <c r="DO102" s="1020"/>
      <c r="DP102" s="1021"/>
      <c r="DQ102" s="1019" t="s">
        <v>568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304</v>
      </c>
      <c r="AG109" s="963"/>
      <c r="AH109" s="963"/>
      <c r="AI109" s="963"/>
      <c r="AJ109" s="964"/>
      <c r="AK109" s="965" t="s">
        <v>303</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304</v>
      </c>
      <c r="BW109" s="963"/>
      <c r="BX109" s="963"/>
      <c r="BY109" s="963"/>
      <c r="BZ109" s="964"/>
      <c r="CA109" s="965" t="s">
        <v>303</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304</v>
      </c>
      <c r="DM109" s="963"/>
      <c r="DN109" s="963"/>
      <c r="DO109" s="963"/>
      <c r="DP109" s="964"/>
      <c r="DQ109" s="965" t="s">
        <v>303</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300783</v>
      </c>
      <c r="AB110" s="956"/>
      <c r="AC110" s="956"/>
      <c r="AD110" s="956"/>
      <c r="AE110" s="957"/>
      <c r="AF110" s="958">
        <v>270829</v>
      </c>
      <c r="AG110" s="956"/>
      <c r="AH110" s="956"/>
      <c r="AI110" s="956"/>
      <c r="AJ110" s="957"/>
      <c r="AK110" s="958">
        <v>248830</v>
      </c>
      <c r="AL110" s="956"/>
      <c r="AM110" s="956"/>
      <c r="AN110" s="956"/>
      <c r="AO110" s="957"/>
      <c r="AP110" s="959">
        <v>19.100000000000001</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2188346</v>
      </c>
      <c r="BR110" s="903"/>
      <c r="BS110" s="903"/>
      <c r="BT110" s="903"/>
      <c r="BU110" s="903"/>
      <c r="BV110" s="903">
        <v>2541795</v>
      </c>
      <c r="BW110" s="903"/>
      <c r="BX110" s="903"/>
      <c r="BY110" s="903"/>
      <c r="BZ110" s="903"/>
      <c r="CA110" s="903">
        <v>2565708</v>
      </c>
      <c r="CB110" s="903"/>
      <c r="CC110" s="903"/>
      <c r="CD110" s="903"/>
      <c r="CE110" s="903"/>
      <c r="CF110" s="927">
        <v>196.9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172</v>
      </c>
      <c r="DH110" s="903"/>
      <c r="DI110" s="903"/>
      <c r="DJ110" s="903"/>
      <c r="DK110" s="903"/>
      <c r="DL110" s="903" t="s">
        <v>172</v>
      </c>
      <c r="DM110" s="903"/>
      <c r="DN110" s="903"/>
      <c r="DO110" s="903"/>
      <c r="DP110" s="903"/>
      <c r="DQ110" s="903" t="s">
        <v>429</v>
      </c>
      <c r="DR110" s="903"/>
      <c r="DS110" s="903"/>
      <c r="DT110" s="903"/>
      <c r="DU110" s="903"/>
      <c r="DV110" s="904" t="s">
        <v>172</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172</v>
      </c>
      <c r="AG111" s="984"/>
      <c r="AH111" s="984"/>
      <c r="AI111" s="984"/>
      <c r="AJ111" s="985"/>
      <c r="AK111" s="986" t="s">
        <v>429</v>
      </c>
      <c r="AL111" s="984"/>
      <c r="AM111" s="984"/>
      <c r="AN111" s="984"/>
      <c r="AO111" s="985"/>
      <c r="AP111" s="987" t="s">
        <v>172</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431</v>
      </c>
      <c r="BW111" s="875"/>
      <c r="BX111" s="875"/>
      <c r="BY111" s="875"/>
      <c r="BZ111" s="875"/>
      <c r="CA111" s="875">
        <v>119875</v>
      </c>
      <c r="CB111" s="875"/>
      <c r="CC111" s="875"/>
      <c r="CD111" s="875"/>
      <c r="CE111" s="875"/>
      <c r="CF111" s="936">
        <v>9.1999999999999993</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172</v>
      </c>
      <c r="DH111" s="875"/>
      <c r="DI111" s="875"/>
      <c r="DJ111" s="875"/>
      <c r="DK111" s="875"/>
      <c r="DL111" s="875" t="s">
        <v>172</v>
      </c>
      <c r="DM111" s="875"/>
      <c r="DN111" s="875"/>
      <c r="DO111" s="875"/>
      <c r="DP111" s="875"/>
      <c r="DQ111" s="875" t="s">
        <v>172</v>
      </c>
      <c r="DR111" s="875"/>
      <c r="DS111" s="875"/>
      <c r="DT111" s="875"/>
      <c r="DU111" s="875"/>
      <c r="DV111" s="852" t="s">
        <v>431</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172</v>
      </c>
      <c r="AG112" s="838"/>
      <c r="AH112" s="838"/>
      <c r="AI112" s="838"/>
      <c r="AJ112" s="839"/>
      <c r="AK112" s="840" t="s">
        <v>431</v>
      </c>
      <c r="AL112" s="838"/>
      <c r="AM112" s="838"/>
      <c r="AN112" s="838"/>
      <c r="AO112" s="839"/>
      <c r="AP112" s="885" t="s">
        <v>172</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1332589</v>
      </c>
      <c r="BR112" s="875"/>
      <c r="BS112" s="875"/>
      <c r="BT112" s="875"/>
      <c r="BU112" s="875"/>
      <c r="BV112" s="875">
        <v>1220256</v>
      </c>
      <c r="BW112" s="875"/>
      <c r="BX112" s="875"/>
      <c r="BY112" s="875"/>
      <c r="BZ112" s="875"/>
      <c r="CA112" s="875">
        <v>1134542</v>
      </c>
      <c r="CB112" s="875"/>
      <c r="CC112" s="875"/>
      <c r="CD112" s="875"/>
      <c r="CE112" s="875"/>
      <c r="CF112" s="936">
        <v>87.1</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431</v>
      </c>
      <c r="DH112" s="875"/>
      <c r="DI112" s="875"/>
      <c r="DJ112" s="875"/>
      <c r="DK112" s="875"/>
      <c r="DL112" s="875" t="s">
        <v>172</v>
      </c>
      <c r="DM112" s="875"/>
      <c r="DN112" s="875"/>
      <c r="DO112" s="875"/>
      <c r="DP112" s="875"/>
      <c r="DQ112" s="875" t="s">
        <v>172</v>
      </c>
      <c r="DR112" s="875"/>
      <c r="DS112" s="875"/>
      <c r="DT112" s="875"/>
      <c r="DU112" s="875"/>
      <c r="DV112" s="852" t="s">
        <v>172</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154267</v>
      </c>
      <c r="AB113" s="984"/>
      <c r="AC113" s="984"/>
      <c r="AD113" s="984"/>
      <c r="AE113" s="985"/>
      <c r="AF113" s="986">
        <v>154125</v>
      </c>
      <c r="AG113" s="984"/>
      <c r="AH113" s="984"/>
      <c r="AI113" s="984"/>
      <c r="AJ113" s="985"/>
      <c r="AK113" s="986">
        <v>149771</v>
      </c>
      <c r="AL113" s="984"/>
      <c r="AM113" s="984"/>
      <c r="AN113" s="984"/>
      <c r="AO113" s="985"/>
      <c r="AP113" s="987">
        <v>11.5</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230067</v>
      </c>
      <c r="BR113" s="875"/>
      <c r="BS113" s="875"/>
      <c r="BT113" s="875"/>
      <c r="BU113" s="875"/>
      <c r="BV113" s="875">
        <v>198556</v>
      </c>
      <c r="BW113" s="875"/>
      <c r="BX113" s="875"/>
      <c r="BY113" s="875"/>
      <c r="BZ113" s="875"/>
      <c r="CA113" s="875">
        <v>157664</v>
      </c>
      <c r="CB113" s="875"/>
      <c r="CC113" s="875"/>
      <c r="CD113" s="875"/>
      <c r="CE113" s="875"/>
      <c r="CF113" s="936">
        <v>12.1</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172</v>
      </c>
      <c r="DH113" s="838"/>
      <c r="DI113" s="838"/>
      <c r="DJ113" s="838"/>
      <c r="DK113" s="839"/>
      <c r="DL113" s="840" t="s">
        <v>172</v>
      </c>
      <c r="DM113" s="838"/>
      <c r="DN113" s="838"/>
      <c r="DO113" s="838"/>
      <c r="DP113" s="839"/>
      <c r="DQ113" s="840" t="s">
        <v>172</v>
      </c>
      <c r="DR113" s="838"/>
      <c r="DS113" s="838"/>
      <c r="DT113" s="838"/>
      <c r="DU113" s="839"/>
      <c r="DV113" s="885" t="s">
        <v>429</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29503</v>
      </c>
      <c r="AB114" s="838"/>
      <c r="AC114" s="838"/>
      <c r="AD114" s="838"/>
      <c r="AE114" s="839"/>
      <c r="AF114" s="840">
        <v>28378</v>
      </c>
      <c r="AG114" s="838"/>
      <c r="AH114" s="838"/>
      <c r="AI114" s="838"/>
      <c r="AJ114" s="839"/>
      <c r="AK114" s="840">
        <v>33337</v>
      </c>
      <c r="AL114" s="838"/>
      <c r="AM114" s="838"/>
      <c r="AN114" s="838"/>
      <c r="AO114" s="839"/>
      <c r="AP114" s="885">
        <v>2.6</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227422</v>
      </c>
      <c r="BR114" s="875"/>
      <c r="BS114" s="875"/>
      <c r="BT114" s="875"/>
      <c r="BU114" s="875"/>
      <c r="BV114" s="875">
        <v>224060</v>
      </c>
      <c r="BW114" s="875"/>
      <c r="BX114" s="875"/>
      <c r="BY114" s="875"/>
      <c r="BZ114" s="875"/>
      <c r="CA114" s="875">
        <v>172732</v>
      </c>
      <c r="CB114" s="875"/>
      <c r="CC114" s="875"/>
      <c r="CD114" s="875"/>
      <c r="CE114" s="875"/>
      <c r="CF114" s="936">
        <v>13.3</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172</v>
      </c>
      <c r="DH114" s="838"/>
      <c r="DI114" s="838"/>
      <c r="DJ114" s="838"/>
      <c r="DK114" s="839"/>
      <c r="DL114" s="840" t="s">
        <v>172</v>
      </c>
      <c r="DM114" s="838"/>
      <c r="DN114" s="838"/>
      <c r="DO114" s="838"/>
      <c r="DP114" s="839"/>
      <c r="DQ114" s="840" t="s">
        <v>172</v>
      </c>
      <c r="DR114" s="838"/>
      <c r="DS114" s="838"/>
      <c r="DT114" s="838"/>
      <c r="DU114" s="839"/>
      <c r="DV114" s="885" t="s">
        <v>172</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172</v>
      </c>
      <c r="AB115" s="984"/>
      <c r="AC115" s="984"/>
      <c r="AD115" s="984"/>
      <c r="AE115" s="985"/>
      <c r="AF115" s="986" t="s">
        <v>172</v>
      </c>
      <c r="AG115" s="984"/>
      <c r="AH115" s="984"/>
      <c r="AI115" s="984"/>
      <c r="AJ115" s="985"/>
      <c r="AK115" s="986" t="s">
        <v>172</v>
      </c>
      <c r="AL115" s="984"/>
      <c r="AM115" s="984"/>
      <c r="AN115" s="984"/>
      <c r="AO115" s="985"/>
      <c r="AP115" s="987" t="s">
        <v>172</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172</v>
      </c>
      <c r="BR115" s="875"/>
      <c r="BS115" s="875"/>
      <c r="BT115" s="875"/>
      <c r="BU115" s="875"/>
      <c r="BV115" s="875" t="s">
        <v>172</v>
      </c>
      <c r="BW115" s="875"/>
      <c r="BX115" s="875"/>
      <c r="BY115" s="875"/>
      <c r="BZ115" s="875"/>
      <c r="CA115" s="875" t="s">
        <v>172</v>
      </c>
      <c r="CB115" s="875"/>
      <c r="CC115" s="875"/>
      <c r="CD115" s="875"/>
      <c r="CE115" s="875"/>
      <c r="CF115" s="936" t="s">
        <v>172</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172</v>
      </c>
      <c r="DH115" s="838"/>
      <c r="DI115" s="838"/>
      <c r="DJ115" s="838"/>
      <c r="DK115" s="839"/>
      <c r="DL115" s="840" t="s">
        <v>429</v>
      </c>
      <c r="DM115" s="838"/>
      <c r="DN115" s="838"/>
      <c r="DO115" s="838"/>
      <c r="DP115" s="839"/>
      <c r="DQ115" s="840">
        <v>119875</v>
      </c>
      <c r="DR115" s="838"/>
      <c r="DS115" s="838"/>
      <c r="DT115" s="838"/>
      <c r="DU115" s="839"/>
      <c r="DV115" s="885">
        <v>9.1999999999999993</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172</v>
      </c>
      <c r="AG116" s="838"/>
      <c r="AH116" s="838"/>
      <c r="AI116" s="838"/>
      <c r="AJ116" s="839"/>
      <c r="AK116" s="840" t="s">
        <v>172</v>
      </c>
      <c r="AL116" s="838"/>
      <c r="AM116" s="838"/>
      <c r="AN116" s="838"/>
      <c r="AO116" s="839"/>
      <c r="AP116" s="885" t="s">
        <v>429</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172</v>
      </c>
      <c r="BR116" s="875"/>
      <c r="BS116" s="875"/>
      <c r="BT116" s="875"/>
      <c r="BU116" s="875"/>
      <c r="BV116" s="875" t="s">
        <v>172</v>
      </c>
      <c r="BW116" s="875"/>
      <c r="BX116" s="875"/>
      <c r="BY116" s="875"/>
      <c r="BZ116" s="875"/>
      <c r="CA116" s="875" t="s">
        <v>431</v>
      </c>
      <c r="CB116" s="875"/>
      <c r="CC116" s="875"/>
      <c r="CD116" s="875"/>
      <c r="CE116" s="875"/>
      <c r="CF116" s="936" t="s">
        <v>172</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172</v>
      </c>
      <c r="DH116" s="838"/>
      <c r="DI116" s="838"/>
      <c r="DJ116" s="838"/>
      <c r="DK116" s="839"/>
      <c r="DL116" s="840" t="s">
        <v>172</v>
      </c>
      <c r="DM116" s="838"/>
      <c r="DN116" s="838"/>
      <c r="DO116" s="838"/>
      <c r="DP116" s="839"/>
      <c r="DQ116" s="840" t="s">
        <v>172</v>
      </c>
      <c r="DR116" s="838"/>
      <c r="DS116" s="838"/>
      <c r="DT116" s="838"/>
      <c r="DU116" s="839"/>
      <c r="DV116" s="885" t="s">
        <v>431</v>
      </c>
      <c r="DW116" s="886"/>
      <c r="DX116" s="886"/>
      <c r="DY116" s="886"/>
      <c r="DZ116" s="887"/>
    </row>
    <row r="117" spans="1:130" s="226" customFormat="1" ht="26.25" customHeight="1">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484553</v>
      </c>
      <c r="AB117" s="970"/>
      <c r="AC117" s="970"/>
      <c r="AD117" s="970"/>
      <c r="AE117" s="971"/>
      <c r="AF117" s="972">
        <v>453332</v>
      </c>
      <c r="AG117" s="970"/>
      <c r="AH117" s="970"/>
      <c r="AI117" s="970"/>
      <c r="AJ117" s="971"/>
      <c r="AK117" s="972">
        <v>431938</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172</v>
      </c>
      <c r="BR117" s="875"/>
      <c r="BS117" s="875"/>
      <c r="BT117" s="875"/>
      <c r="BU117" s="875"/>
      <c r="BV117" s="875" t="s">
        <v>172</v>
      </c>
      <c r="BW117" s="875"/>
      <c r="BX117" s="875"/>
      <c r="BY117" s="875"/>
      <c r="BZ117" s="875"/>
      <c r="CA117" s="875" t="s">
        <v>172</v>
      </c>
      <c r="CB117" s="875"/>
      <c r="CC117" s="875"/>
      <c r="CD117" s="875"/>
      <c r="CE117" s="875"/>
      <c r="CF117" s="936" t="s">
        <v>169</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429</v>
      </c>
      <c r="DH117" s="838"/>
      <c r="DI117" s="838"/>
      <c r="DJ117" s="838"/>
      <c r="DK117" s="839"/>
      <c r="DL117" s="840" t="s">
        <v>172</v>
      </c>
      <c r="DM117" s="838"/>
      <c r="DN117" s="838"/>
      <c r="DO117" s="838"/>
      <c r="DP117" s="839"/>
      <c r="DQ117" s="840" t="s">
        <v>172</v>
      </c>
      <c r="DR117" s="838"/>
      <c r="DS117" s="838"/>
      <c r="DT117" s="838"/>
      <c r="DU117" s="839"/>
      <c r="DV117" s="885" t="s">
        <v>172</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304</v>
      </c>
      <c r="AG118" s="963"/>
      <c r="AH118" s="963"/>
      <c r="AI118" s="963"/>
      <c r="AJ118" s="964"/>
      <c r="AK118" s="965" t="s">
        <v>303</v>
      </c>
      <c r="AL118" s="963"/>
      <c r="AM118" s="963"/>
      <c r="AN118" s="963"/>
      <c r="AO118" s="964"/>
      <c r="AP118" s="966" t="s">
        <v>423</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172</v>
      </c>
      <c r="BW118" s="906"/>
      <c r="BX118" s="906"/>
      <c r="BY118" s="906"/>
      <c r="BZ118" s="906"/>
      <c r="CA118" s="906" t="s">
        <v>436</v>
      </c>
      <c r="CB118" s="906"/>
      <c r="CC118" s="906"/>
      <c r="CD118" s="906"/>
      <c r="CE118" s="906"/>
      <c r="CF118" s="936" t="s">
        <v>172</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429</v>
      </c>
      <c r="DM118" s="838"/>
      <c r="DN118" s="838"/>
      <c r="DO118" s="838"/>
      <c r="DP118" s="839"/>
      <c r="DQ118" s="840" t="s">
        <v>429</v>
      </c>
      <c r="DR118" s="838"/>
      <c r="DS118" s="838"/>
      <c r="DT118" s="838"/>
      <c r="DU118" s="839"/>
      <c r="DV118" s="885" t="s">
        <v>429</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172</v>
      </c>
      <c r="AL119" s="956"/>
      <c r="AM119" s="956"/>
      <c r="AN119" s="956"/>
      <c r="AO119" s="957"/>
      <c r="AP119" s="959" t="s">
        <v>172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456</v>
      </c>
      <c r="BP119" s="939"/>
      <c r="BQ119" s="943">
        <v>3978424</v>
      </c>
      <c r="BR119" s="906"/>
      <c r="BS119" s="906"/>
      <c r="BT119" s="906"/>
      <c r="BU119" s="906"/>
      <c r="BV119" s="906">
        <v>4184667</v>
      </c>
      <c r="BW119" s="906"/>
      <c r="BX119" s="906"/>
      <c r="BY119" s="906"/>
      <c r="BZ119" s="906"/>
      <c r="CA119" s="906">
        <v>4150521</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436</v>
      </c>
      <c r="DH119" s="821"/>
      <c r="DI119" s="821"/>
      <c r="DJ119" s="821"/>
      <c r="DK119" s="822"/>
      <c r="DL119" s="823" t="s">
        <v>172</v>
      </c>
      <c r="DM119" s="821"/>
      <c r="DN119" s="821"/>
      <c r="DO119" s="821"/>
      <c r="DP119" s="822"/>
      <c r="DQ119" s="823" t="s">
        <v>436</v>
      </c>
      <c r="DR119" s="821"/>
      <c r="DS119" s="821"/>
      <c r="DT119" s="821"/>
      <c r="DU119" s="822"/>
      <c r="DV119" s="909" t="s">
        <v>429</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429</v>
      </c>
      <c r="AB120" s="838"/>
      <c r="AC120" s="838"/>
      <c r="AD120" s="838"/>
      <c r="AE120" s="839"/>
      <c r="AF120" s="840" t="s">
        <v>429</v>
      </c>
      <c r="AG120" s="838"/>
      <c r="AH120" s="838"/>
      <c r="AI120" s="838"/>
      <c r="AJ120" s="839"/>
      <c r="AK120" s="840" t="s">
        <v>172</v>
      </c>
      <c r="AL120" s="838"/>
      <c r="AM120" s="838"/>
      <c r="AN120" s="838"/>
      <c r="AO120" s="839"/>
      <c r="AP120" s="885" t="s">
        <v>429</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820981</v>
      </c>
      <c r="BR120" s="903"/>
      <c r="BS120" s="903"/>
      <c r="BT120" s="903"/>
      <c r="BU120" s="903"/>
      <c r="BV120" s="903">
        <v>907524</v>
      </c>
      <c r="BW120" s="903"/>
      <c r="BX120" s="903"/>
      <c r="BY120" s="903"/>
      <c r="BZ120" s="903"/>
      <c r="CA120" s="903">
        <v>902689</v>
      </c>
      <c r="CB120" s="903"/>
      <c r="CC120" s="903"/>
      <c r="CD120" s="903"/>
      <c r="CE120" s="903"/>
      <c r="CF120" s="927">
        <v>69.3</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1332589</v>
      </c>
      <c r="DH120" s="903"/>
      <c r="DI120" s="903"/>
      <c r="DJ120" s="903"/>
      <c r="DK120" s="903"/>
      <c r="DL120" s="903">
        <v>1220256</v>
      </c>
      <c r="DM120" s="903"/>
      <c r="DN120" s="903"/>
      <c r="DO120" s="903"/>
      <c r="DP120" s="903"/>
      <c r="DQ120" s="903">
        <v>1134543</v>
      </c>
      <c r="DR120" s="903"/>
      <c r="DS120" s="903"/>
      <c r="DT120" s="903"/>
      <c r="DU120" s="903"/>
      <c r="DV120" s="904">
        <v>87.1</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172</v>
      </c>
      <c r="AB121" s="838"/>
      <c r="AC121" s="838"/>
      <c r="AD121" s="838"/>
      <c r="AE121" s="839"/>
      <c r="AF121" s="840" t="s">
        <v>172</v>
      </c>
      <c r="AG121" s="838"/>
      <c r="AH121" s="838"/>
      <c r="AI121" s="838"/>
      <c r="AJ121" s="839"/>
      <c r="AK121" s="840" t="s">
        <v>429</v>
      </c>
      <c r="AL121" s="838"/>
      <c r="AM121" s="838"/>
      <c r="AN121" s="838"/>
      <c r="AO121" s="839"/>
      <c r="AP121" s="885" t="s">
        <v>429</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t="s">
        <v>436</v>
      </c>
      <c r="BR121" s="875"/>
      <c r="BS121" s="875"/>
      <c r="BT121" s="875"/>
      <c r="BU121" s="875"/>
      <c r="BV121" s="875" t="s">
        <v>172</v>
      </c>
      <c r="BW121" s="875"/>
      <c r="BX121" s="875"/>
      <c r="BY121" s="875"/>
      <c r="BZ121" s="875"/>
      <c r="CA121" s="875" t="s">
        <v>172</v>
      </c>
      <c r="CB121" s="875"/>
      <c r="CC121" s="875"/>
      <c r="CD121" s="875"/>
      <c r="CE121" s="875"/>
      <c r="CF121" s="936" t="s">
        <v>172</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429</v>
      </c>
      <c r="AG122" s="838"/>
      <c r="AH122" s="838"/>
      <c r="AI122" s="838"/>
      <c r="AJ122" s="839"/>
      <c r="AK122" s="840" t="s">
        <v>429</v>
      </c>
      <c r="AL122" s="838"/>
      <c r="AM122" s="838"/>
      <c r="AN122" s="838"/>
      <c r="AO122" s="839"/>
      <c r="AP122" s="885" t="s">
        <v>429</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2693982</v>
      </c>
      <c r="BR122" s="906"/>
      <c r="BS122" s="906"/>
      <c r="BT122" s="906"/>
      <c r="BU122" s="906"/>
      <c r="BV122" s="906">
        <v>2959094</v>
      </c>
      <c r="BW122" s="906"/>
      <c r="BX122" s="906"/>
      <c r="BY122" s="906"/>
      <c r="BZ122" s="906"/>
      <c r="CA122" s="906">
        <v>2916751</v>
      </c>
      <c r="CB122" s="906"/>
      <c r="CC122" s="906"/>
      <c r="CD122" s="906"/>
      <c r="CE122" s="906"/>
      <c r="CF122" s="907">
        <v>223.8</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172</v>
      </c>
      <c r="AB123" s="838"/>
      <c r="AC123" s="838"/>
      <c r="AD123" s="838"/>
      <c r="AE123" s="839"/>
      <c r="AF123" s="840" t="s">
        <v>172</v>
      </c>
      <c r="AG123" s="838"/>
      <c r="AH123" s="838"/>
      <c r="AI123" s="838"/>
      <c r="AJ123" s="839"/>
      <c r="AK123" s="840" t="s">
        <v>429</v>
      </c>
      <c r="AL123" s="838"/>
      <c r="AM123" s="838"/>
      <c r="AN123" s="838"/>
      <c r="AO123" s="839"/>
      <c r="AP123" s="885" t="s">
        <v>172</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465</v>
      </c>
      <c r="BP123" s="939"/>
      <c r="BQ123" s="893">
        <v>3514963</v>
      </c>
      <c r="BR123" s="894"/>
      <c r="BS123" s="894"/>
      <c r="BT123" s="894"/>
      <c r="BU123" s="894"/>
      <c r="BV123" s="894">
        <v>3866618</v>
      </c>
      <c r="BW123" s="894"/>
      <c r="BX123" s="894"/>
      <c r="BY123" s="894"/>
      <c r="BZ123" s="894"/>
      <c r="CA123" s="894">
        <v>3819440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172</v>
      </c>
      <c r="AB124" s="838"/>
      <c r="AC124" s="838"/>
      <c r="AD124" s="838"/>
      <c r="AE124" s="839"/>
      <c r="AF124" s="840" t="s">
        <v>172</v>
      </c>
      <c r="AG124" s="838"/>
      <c r="AH124" s="838"/>
      <c r="AI124" s="838"/>
      <c r="AJ124" s="839"/>
      <c r="AK124" s="840" t="s">
        <v>172</v>
      </c>
      <c r="AL124" s="838"/>
      <c r="AM124" s="838"/>
      <c r="AN124" s="838"/>
      <c r="AO124" s="839"/>
      <c r="AP124" s="885" t="s">
        <v>429</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33.799999999999997</v>
      </c>
      <c r="BR124" s="892"/>
      <c r="BS124" s="892"/>
      <c r="BT124" s="892"/>
      <c r="BU124" s="892"/>
      <c r="BV124" s="892">
        <v>23.6</v>
      </c>
      <c r="BW124" s="892"/>
      <c r="BX124" s="892"/>
      <c r="BY124" s="892"/>
      <c r="BZ124" s="892"/>
      <c r="CA124" s="892">
        <v>25.4</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436</v>
      </c>
      <c r="DH124" s="821"/>
      <c r="DI124" s="821"/>
      <c r="DJ124" s="821"/>
      <c r="DK124" s="822"/>
      <c r="DL124" s="823" t="s">
        <v>172</v>
      </c>
      <c r="DM124" s="821"/>
      <c r="DN124" s="821"/>
      <c r="DO124" s="821"/>
      <c r="DP124" s="822"/>
      <c r="DQ124" s="823" t="s">
        <v>172</v>
      </c>
      <c r="DR124" s="821"/>
      <c r="DS124" s="821"/>
      <c r="DT124" s="821"/>
      <c r="DU124" s="822"/>
      <c r="DV124" s="909" t="s">
        <v>436</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172</v>
      </c>
      <c r="AB125" s="838"/>
      <c r="AC125" s="838"/>
      <c r="AD125" s="838"/>
      <c r="AE125" s="839"/>
      <c r="AF125" s="840" t="s">
        <v>436</v>
      </c>
      <c r="AG125" s="838"/>
      <c r="AH125" s="838"/>
      <c r="AI125" s="838"/>
      <c r="AJ125" s="839"/>
      <c r="AK125" s="840" t="s">
        <v>172</v>
      </c>
      <c r="AL125" s="838"/>
      <c r="AM125" s="838"/>
      <c r="AN125" s="838"/>
      <c r="AO125" s="839"/>
      <c r="AP125" s="885" t="s">
        <v>172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172</v>
      </c>
      <c r="DH125" s="903"/>
      <c r="DI125" s="903"/>
      <c r="DJ125" s="903"/>
      <c r="DK125" s="903"/>
      <c r="DL125" s="903" t="s">
        <v>172</v>
      </c>
      <c r="DM125" s="903"/>
      <c r="DN125" s="903"/>
      <c r="DO125" s="903"/>
      <c r="DP125" s="903"/>
      <c r="DQ125" s="903" t="s">
        <v>172</v>
      </c>
      <c r="DR125" s="903"/>
      <c r="DS125" s="903"/>
      <c r="DT125" s="903"/>
      <c r="DU125" s="903"/>
      <c r="DV125" s="904" t="s">
        <v>172</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172</v>
      </c>
      <c r="AB126" s="838"/>
      <c r="AC126" s="838"/>
      <c r="AD126" s="838"/>
      <c r="AE126" s="839"/>
      <c r="AF126" s="840" t="s">
        <v>172</v>
      </c>
      <c r="AG126" s="838"/>
      <c r="AH126" s="838"/>
      <c r="AI126" s="838"/>
      <c r="AJ126" s="839"/>
      <c r="AK126" s="840" t="s">
        <v>172</v>
      </c>
      <c r="AL126" s="838"/>
      <c r="AM126" s="838"/>
      <c r="AN126" s="838"/>
      <c r="AO126" s="839"/>
      <c r="AP126" s="885" t="s">
        <v>172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172</v>
      </c>
      <c r="DH126" s="875"/>
      <c r="DI126" s="875"/>
      <c r="DJ126" s="875"/>
      <c r="DK126" s="875"/>
      <c r="DL126" s="875" t="s">
        <v>172</v>
      </c>
      <c r="DM126" s="875"/>
      <c r="DN126" s="875"/>
      <c r="DO126" s="875"/>
      <c r="DP126" s="875"/>
      <c r="DQ126" s="875" t="s">
        <v>172</v>
      </c>
      <c r="DR126" s="875"/>
      <c r="DS126" s="875"/>
      <c r="DT126" s="875"/>
      <c r="DU126" s="875"/>
      <c r="DV126" s="852" t="s">
        <v>172</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172</v>
      </c>
      <c r="AB127" s="838"/>
      <c r="AC127" s="838"/>
      <c r="AD127" s="838"/>
      <c r="AE127" s="839"/>
      <c r="AF127" s="840" t="s">
        <v>172</v>
      </c>
      <c r="AG127" s="838"/>
      <c r="AH127" s="838"/>
      <c r="AI127" s="838"/>
      <c r="AJ127" s="839"/>
      <c r="AK127" s="840" t="s">
        <v>172</v>
      </c>
      <c r="AL127" s="838"/>
      <c r="AM127" s="838"/>
      <c r="AN127" s="838"/>
      <c r="AO127" s="839"/>
      <c r="AP127" s="885" t="s">
        <v>172</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172</v>
      </c>
      <c r="DH127" s="875"/>
      <c r="DI127" s="875"/>
      <c r="DJ127" s="875"/>
      <c r="DK127" s="875"/>
      <c r="DL127" s="875" t="s">
        <v>436</v>
      </c>
      <c r="DM127" s="875"/>
      <c r="DN127" s="875"/>
      <c r="DO127" s="875"/>
      <c r="DP127" s="875"/>
      <c r="DQ127" s="875" t="s">
        <v>172</v>
      </c>
      <c r="DR127" s="875"/>
      <c r="DS127" s="875"/>
      <c r="DT127" s="875"/>
      <c r="DU127" s="875"/>
      <c r="DV127" s="852" t="s">
        <v>172</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t="s">
        <v>172</v>
      </c>
      <c r="AB128" s="859"/>
      <c r="AC128" s="859"/>
      <c r="AD128" s="859"/>
      <c r="AE128" s="860"/>
      <c r="AF128" s="861" t="s">
        <v>172</v>
      </c>
      <c r="AG128" s="859"/>
      <c r="AH128" s="859"/>
      <c r="AI128" s="859"/>
      <c r="AJ128" s="860"/>
      <c r="AK128" s="861" t="s">
        <v>172</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436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436</v>
      </c>
      <c r="DH128" s="849"/>
      <c r="DI128" s="849"/>
      <c r="DJ128" s="849"/>
      <c r="DK128" s="849"/>
      <c r="DL128" s="849" t="s">
        <v>436</v>
      </c>
      <c r="DM128" s="849"/>
      <c r="DN128" s="849"/>
      <c r="DO128" s="849"/>
      <c r="DP128" s="849"/>
      <c r="DQ128" s="849" t="s">
        <v>172</v>
      </c>
      <c r="DR128" s="849"/>
      <c r="DS128" s="849"/>
      <c r="DT128" s="849"/>
      <c r="DU128" s="849"/>
      <c r="DV128" s="850" t="s">
        <v>436</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1739010</v>
      </c>
      <c r="AB129" s="838"/>
      <c r="AC129" s="838"/>
      <c r="AD129" s="838"/>
      <c r="AE129" s="839"/>
      <c r="AF129" s="840">
        <v>1682657</v>
      </c>
      <c r="AG129" s="838"/>
      <c r="AH129" s="838"/>
      <c r="AI129" s="838"/>
      <c r="AJ129" s="839"/>
      <c r="AK129" s="840">
        <v>1603212</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436</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369839</v>
      </c>
      <c r="AB130" s="838"/>
      <c r="AC130" s="838"/>
      <c r="AD130" s="838"/>
      <c r="AE130" s="839"/>
      <c r="AF130" s="840">
        <v>339907</v>
      </c>
      <c r="AG130" s="838"/>
      <c r="AH130" s="838"/>
      <c r="AI130" s="838"/>
      <c r="AJ130" s="839"/>
      <c r="AK130" s="840">
        <v>299934</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8.9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1369171</v>
      </c>
      <c r="AB131" s="821"/>
      <c r="AC131" s="821"/>
      <c r="AD131" s="821"/>
      <c r="AE131" s="822"/>
      <c r="AF131" s="823">
        <v>1342750</v>
      </c>
      <c r="AG131" s="821"/>
      <c r="AH131" s="821"/>
      <c r="AI131" s="821"/>
      <c r="AJ131" s="822"/>
      <c r="AK131" s="823">
        <v>1303278</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25.4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8.3783544929999998</v>
      </c>
      <c r="AB132" s="801"/>
      <c r="AC132" s="801"/>
      <c r="AD132" s="801"/>
      <c r="AE132" s="802"/>
      <c r="AF132" s="803">
        <v>8.4472165330000006</v>
      </c>
      <c r="AG132" s="801"/>
      <c r="AH132" s="801"/>
      <c r="AI132" s="801"/>
      <c r="AJ132" s="802"/>
      <c r="AK132" s="803">
        <v>10.12861416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9.6</v>
      </c>
      <c r="AB133" s="780"/>
      <c r="AC133" s="780"/>
      <c r="AD133" s="780"/>
      <c r="AE133" s="781"/>
      <c r="AF133" s="779">
        <v>8.5</v>
      </c>
      <c r="AG133" s="780"/>
      <c r="AH133" s="780"/>
      <c r="AI133" s="780"/>
      <c r="AJ133" s="781"/>
      <c r="AK133" s="779">
        <v>8.9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yWDk3ZfLayV8MOP8dPgwVZO44Q64F1aayzKNHhz9TKP4lUu+L4s0WwAZK6rdkNq+8KXWyMyJzSsLJkbtoAmMQ==" saltValue="50oeJcP8dwcX/s8L6lEp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MI6zuIHbj0060g+/Txxv0fBdZvW3tRLwCembI7hWZqSfbV2WiXHVGGhVwCtpNEAEXPjDmDzqprPPP3LLluZNg==" saltValue="o4jn2cqbuLiehgPv201ga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vnrlF+UuOOuWnEGENTqN22CpHBXsNopVNWa31Iixas4uwCMZXnVjS9UCH+nVPNtyRMqp947EFOzywjIH+z3MA==" saltValue="KEFCjhB1RdcU+M6pCDGT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408912</v>
      </c>
      <c r="AP9" s="292">
        <v>145056</v>
      </c>
      <c r="AQ9" s="293">
        <v>189734</v>
      </c>
      <c r="AR9" s="294">
        <v>-23.5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44460</v>
      </c>
      <c r="AP10" s="295">
        <v>15772</v>
      </c>
      <c r="AQ10" s="296">
        <v>22180</v>
      </c>
      <c r="AR10" s="297">
        <v>-28.9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109761</v>
      </c>
      <c r="AP11" s="295">
        <v>38936</v>
      </c>
      <c r="AQ11" s="296">
        <v>28692</v>
      </c>
      <c r="AR11" s="297">
        <v>35.700000000000003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3951</v>
      </c>
      <c r="AP12" s="295">
        <v>1402</v>
      </c>
      <c r="AQ12" s="296">
        <v>4806</v>
      </c>
      <c r="AR12" s="297">
        <v>-70.8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55615</v>
      </c>
      <c r="AP14" s="295">
        <v>19729</v>
      </c>
      <c r="AQ14" s="296">
        <v>8976</v>
      </c>
      <c r="AR14" s="297">
        <v>119.8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8026</v>
      </c>
      <c r="AP15" s="295">
        <v>2847</v>
      </c>
      <c r="AQ15" s="296">
        <v>4161</v>
      </c>
      <c r="AR15" s="297">
        <v>-31.6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-40635</v>
      </c>
      <c r="AP16" s="295">
        <v>-14415</v>
      </c>
      <c r="AQ16" s="296">
        <v>-17989</v>
      </c>
      <c r="AR16" s="297">
        <v>-19.899999999999999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590090</v>
      </c>
      <c r="AP17" s="295">
        <v>209326</v>
      </c>
      <c r="AQ17" s="296">
        <v>240560</v>
      </c>
      <c r="AR17" s="297">
        <v>-13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17.38</v>
      </c>
      <c r="AP21" s="308">
        <v>21.65</v>
      </c>
      <c r="AQ21" s="309">
        <v>-4.2699999999999996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96.4</v>
      </c>
      <c r="AP22" s="313">
        <v>95.4</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248830</v>
      </c>
      <c r="AP32" s="322">
        <v>88269</v>
      </c>
      <c r="AQ32" s="323">
        <v>139228</v>
      </c>
      <c r="AR32" s="324">
        <v>-36.6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v>5</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149771</v>
      </c>
      <c r="AP35" s="322">
        <v>53129</v>
      </c>
      <c r="AQ35" s="323">
        <v>32095</v>
      </c>
      <c r="AR35" s="324">
        <v>65.5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33337</v>
      </c>
      <c r="AP36" s="322">
        <v>11826</v>
      </c>
      <c r="AQ36" s="323">
        <v>5254</v>
      </c>
      <c r="AR36" s="324">
        <v>125.1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t="s">
        <v>504</v>
      </c>
      <c r="AP37" s="322" t="s">
        <v>504</v>
      </c>
      <c r="AQ37" s="323">
        <v>1384</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32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t="s">
        <v>504</v>
      </c>
      <c r="AP39" s="322" t="s">
        <v>504</v>
      </c>
      <c r="AQ39" s="323">
        <v>-8131</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-299934</v>
      </c>
      <c r="AP40" s="322">
        <v>-106397</v>
      </c>
      <c r="AQ40" s="323">
        <v>-126394</v>
      </c>
      <c r="AR40" s="324">
        <v>-15.8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132004</v>
      </c>
      <c r="AP41" s="322">
        <v>46827</v>
      </c>
      <c r="AQ41" s="323">
        <v>43473</v>
      </c>
      <c r="AR41" s="324">
        <v>7.7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604273</v>
      </c>
      <c r="AN51" s="344">
        <v>198317</v>
      </c>
      <c r="AO51" s="345">
        <v>266.8</v>
      </c>
      <c r="AP51" s="346">
        <v>238802</v>
      </c>
      <c r="AQ51" s="347">
        <v>29.1</v>
      </c>
      <c r="AR51" s="348">
        <v>237.7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306358</v>
      </c>
      <c r="AN52" s="352">
        <v>100544</v>
      </c>
      <c r="AO52" s="353">
        <v>381.9</v>
      </c>
      <c r="AP52" s="354">
        <v>128562</v>
      </c>
      <c r="AQ52" s="355">
        <v>35.200000000000003</v>
      </c>
      <c r="AR52" s="356">
        <v>346.7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269726</v>
      </c>
      <c r="AN53" s="344">
        <v>91093</v>
      </c>
      <c r="AO53" s="345">
        <v>-54.1</v>
      </c>
      <c r="AP53" s="346">
        <v>288550</v>
      </c>
      <c r="AQ53" s="347">
        <v>20.8</v>
      </c>
      <c r="AR53" s="348">
        <v>-74.900000000000006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147632</v>
      </c>
      <c r="AN54" s="352">
        <v>49859</v>
      </c>
      <c r="AO54" s="353">
        <v>-50.4</v>
      </c>
      <c r="AP54" s="354">
        <v>141525</v>
      </c>
      <c r="AQ54" s="355">
        <v>10.1</v>
      </c>
      <c r="AR54" s="356">
        <v>-60.5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378447</v>
      </c>
      <c r="AN55" s="344">
        <v>129295</v>
      </c>
      <c r="AO55" s="345">
        <v>41.9</v>
      </c>
      <c r="AP55" s="346">
        <v>287914</v>
      </c>
      <c r="AQ55" s="347">
        <v>-0.2</v>
      </c>
      <c r="AR55" s="348">
        <v>42.1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96594</v>
      </c>
      <c r="AN56" s="352">
        <v>33001</v>
      </c>
      <c r="AO56" s="353">
        <v>-33.799999999999997</v>
      </c>
      <c r="AP56" s="354">
        <v>146531</v>
      </c>
      <c r="AQ56" s="355">
        <v>3.5</v>
      </c>
      <c r="AR56" s="356">
        <v>-37.299999999999997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1190503</v>
      </c>
      <c r="AN57" s="344">
        <v>413082</v>
      </c>
      <c r="AO57" s="345">
        <v>219.5</v>
      </c>
      <c r="AP57" s="346">
        <v>291945</v>
      </c>
      <c r="AQ57" s="347">
        <v>1.4</v>
      </c>
      <c r="AR57" s="348">
        <v>218.1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96572</v>
      </c>
      <c r="AN58" s="352">
        <v>33509</v>
      </c>
      <c r="AO58" s="353">
        <v>1.5</v>
      </c>
      <c r="AP58" s="354">
        <v>127651</v>
      </c>
      <c r="AQ58" s="355">
        <v>-12.9</v>
      </c>
      <c r="AR58" s="356">
        <v>14.4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326569</v>
      </c>
      <c r="AN59" s="344">
        <v>115846</v>
      </c>
      <c r="AO59" s="345">
        <v>-72</v>
      </c>
      <c r="AP59" s="346">
        <v>291173</v>
      </c>
      <c r="AQ59" s="347">
        <v>-0.3</v>
      </c>
      <c r="AR59" s="348">
        <v>-71.7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97384</v>
      </c>
      <c r="AN60" s="352">
        <v>34546</v>
      </c>
      <c r="AO60" s="353">
        <v>3.1</v>
      </c>
      <c r="AP60" s="354">
        <v>119071</v>
      </c>
      <c r="AQ60" s="355">
        <v>-6.7</v>
      </c>
      <c r="AR60" s="356">
        <v>9.8000000000000007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553904</v>
      </c>
      <c r="AN61" s="359">
        <v>189527</v>
      </c>
      <c r="AO61" s="360">
        <v>80.400000000000006</v>
      </c>
      <c r="AP61" s="361">
        <v>279677</v>
      </c>
      <c r="AQ61" s="362">
        <v>10.199999999999999</v>
      </c>
      <c r="AR61" s="348">
        <v>70.2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148908</v>
      </c>
      <c r="AN62" s="352">
        <v>50292</v>
      </c>
      <c r="AO62" s="353">
        <v>60.5</v>
      </c>
      <c r="AP62" s="354">
        <v>132668</v>
      </c>
      <c r="AQ62" s="355">
        <v>5.8</v>
      </c>
      <c r="AR62" s="356">
        <v>54.7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tSJGgih/zXSGAJfvV22aNZRe2Y6Ib1joGCwomyQ09/xDmBZgMgz+ocE3l5UOs/M41Qye2Ln7Se7tBtdY/kqPw==" saltValue="h3CSoXVam3ckkoDmWNsK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1ffvJF+2Lj2mt2eWgrI5zLJLafH5heFM8fzu2rTpvXfJwfIWGfmp8bcgwuS0V7UVvSiu7HqWdivz1k/fmu2jA==" saltValue="/Jcl4qon5ed7RA2ArOyw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CowjuOEZ7bDT9mLAIQz9fcq80jBw1aNcxJ76iNYsUoQVSnr6Y6jJR8bkZiiVCgB3LO3Lnl3W2+BL6qHluYyzQ==" saltValue="eurV6ofHXhoHBq9ba3c7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33.049999999999997</v>
      </c>
      <c r="G47" s="12">
        <v>31.55</v>
      </c>
      <c r="H47" s="12">
        <v>27.84</v>
      </c>
      <c r="I47" s="12">
        <v>31.18</v>
      </c>
      <c r="J47" s="13">
        <v>31.8</v>
      </c>
    </row>
    <row r="48" spans="2:10" ht="57.75" customHeight="1">
      <c r="B48" s="14"/>
      <c r="C48" s="1214" t="s">
        <v>4</v>
      </c>
      <c r="D48" s="1214"/>
      <c r="E48" s="1215"/>
      <c r="F48" s="15">
        <v>3.13</v>
      </c>
      <c r="G48" s="16">
        <v>3.07</v>
      </c>
      <c r="H48" s="16">
        <v>4.04</v>
      </c>
      <c r="I48" s="16">
        <v>6.09</v>
      </c>
      <c r="J48" s="17">
        <v>1.31</v>
      </c>
    </row>
    <row r="49" spans="2:10" ht="57.75" customHeight="1" thickBot="1">
      <c r="B49" s="18"/>
      <c r="C49" s="1216" t="s">
        <v>5</v>
      </c>
      <c r="D49" s="1216"/>
      <c r="E49" s="1217"/>
      <c r="F49" s="19">
        <v>0.18</v>
      </c>
      <c r="G49" s="20" t="s">
        <v>551</v>
      </c>
      <c r="H49" s="20" t="s">
        <v>552</v>
      </c>
      <c r="I49" s="20">
        <v>4.3499999999999996</v>
      </c>
      <c r="J49" s="21" t="s">
        <v>553</v>
      </c>
    </row>
    <row r="50" spans="2:10" ht="13.5" customHeight="1"/>
    <row r="51" spans="2:10" ht="13.5" hidden="1" customHeight="1"/>
    <row r="52" spans="2:10" ht="13.5" hidden="1" customHeight="1"/>
    <row r="53" spans="2:10" ht="13.5" hidden="1" customHeight="1"/>
  </sheetData>
  <sheetProtection algorithmName="SHA-512" hashValue="2NpvhNGC/1vyng81053761sxx8rZW0u7dk5Ev8v2Tu8qCxskSoEXlteHn+b4wTpQ7P3wMmlsj+pnACTTwRwu2A==" saltValue="x9Qp3IoKR9yd9DnMxd51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